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人员名单（101人）" sheetId="6" r:id="rId1"/>
  </sheets>
  <definedNames>
    <definedName name="_xlnm._FilterDatabase" localSheetId="0" hidden="1">'拟聘人员名单（101人）'!$A$3:$L$104</definedName>
    <definedName name="_xlnm.Print_Titles" localSheetId="0">'拟聘人员名单（101人）'!$3:$3</definedName>
  </definedNames>
  <calcPr calcId="144525" fullPrecision="0"/>
</workbook>
</file>

<file path=xl/sharedStrings.xml><?xml version="1.0" encoding="utf-8"?>
<sst xmlns="http://schemas.openxmlformats.org/spreadsheetml/2006/main" count="938" uniqueCount="233">
  <si>
    <t>附件</t>
  </si>
  <si>
    <t>海口市美兰区2024年校园公开招聘教师拟聘用名单</t>
  </si>
  <si>
    <t>序号</t>
  </si>
  <si>
    <t>报考学校</t>
  </si>
  <si>
    <t>报考学科</t>
  </si>
  <si>
    <t>姓名</t>
  </si>
  <si>
    <t>性别</t>
  </si>
  <si>
    <t>学历</t>
  </si>
  <si>
    <t>毕业院校</t>
  </si>
  <si>
    <t>专业</t>
  </si>
  <si>
    <t>考点</t>
  </si>
  <si>
    <t>体检</t>
  </si>
  <si>
    <t>考察</t>
  </si>
  <si>
    <t>聘用情况</t>
  </si>
  <si>
    <t>海口市第九中学</t>
  </si>
  <si>
    <t>化学</t>
  </si>
  <si>
    <t>杨璐亦</t>
  </si>
  <si>
    <t>海南师范大学</t>
  </si>
  <si>
    <t>长春考点</t>
  </si>
  <si>
    <t>合格</t>
  </si>
  <si>
    <t>通过</t>
  </si>
  <si>
    <t>拟聘用</t>
  </si>
  <si>
    <t>生物</t>
  </si>
  <si>
    <t>符慧文</t>
  </si>
  <si>
    <t>生物科学</t>
  </si>
  <si>
    <t>数学</t>
  </si>
  <si>
    <t>郭莹</t>
  </si>
  <si>
    <t>数学与应用数学</t>
  </si>
  <si>
    <t>杨金玉</t>
  </si>
  <si>
    <t>语文</t>
  </si>
  <si>
    <t>王品欢</t>
  </si>
  <si>
    <t>汉语言文学</t>
  </si>
  <si>
    <t>体育</t>
  </si>
  <si>
    <t>黄腾</t>
  </si>
  <si>
    <t>体育教育</t>
  </si>
  <si>
    <t>李扬艺</t>
  </si>
  <si>
    <t>英语</t>
  </si>
  <si>
    <t>蔡淼</t>
  </si>
  <si>
    <t>学科英语</t>
  </si>
  <si>
    <t>王玉蓥</t>
  </si>
  <si>
    <t>英语语言文学</t>
  </si>
  <si>
    <t>海口市海甸小学</t>
  </si>
  <si>
    <t>李亚警</t>
  </si>
  <si>
    <t>大学</t>
  </si>
  <si>
    <t>音乐</t>
  </si>
  <si>
    <t>蔡宇星</t>
  </si>
  <si>
    <t>东北师范大学</t>
  </si>
  <si>
    <t>舞蹈编导</t>
  </si>
  <si>
    <t>符莹</t>
  </si>
  <si>
    <t>小学教育</t>
  </si>
  <si>
    <t>刘嘉仪</t>
  </si>
  <si>
    <t>吴咏祺</t>
  </si>
  <si>
    <t>海口市美灵小学</t>
  </si>
  <si>
    <t>美术</t>
  </si>
  <si>
    <t>谷欣株</t>
  </si>
  <si>
    <t>学科教学（美术）</t>
  </si>
  <si>
    <t>方桂成</t>
  </si>
  <si>
    <t>李紫怡</t>
  </si>
  <si>
    <t>周雪丽</t>
  </si>
  <si>
    <t>段晓龙</t>
  </si>
  <si>
    <t>张浩冬</t>
  </si>
  <si>
    <t>刘爽</t>
  </si>
  <si>
    <t>白著</t>
  </si>
  <si>
    <t>英语（师范）</t>
  </si>
  <si>
    <t>王子婷</t>
  </si>
  <si>
    <t>李欣雨</t>
  </si>
  <si>
    <t>龙海珍</t>
  </si>
  <si>
    <t>王晶晶</t>
  </si>
  <si>
    <t>王璐瑶</t>
  </si>
  <si>
    <t>海口市英才滨江小学</t>
  </si>
  <si>
    <t>梁彦卓</t>
  </si>
  <si>
    <t>美术学</t>
  </si>
  <si>
    <t>时雨</t>
  </si>
  <si>
    <t>人工环境工程</t>
  </si>
  <si>
    <t>宋辛桐</t>
  </si>
  <si>
    <t>体育教育训练学</t>
  </si>
  <si>
    <t>信息技术</t>
  </si>
  <si>
    <t>徐文群</t>
  </si>
  <si>
    <t>现代教育技术</t>
  </si>
  <si>
    <t>李金铭</t>
  </si>
  <si>
    <t>音乐学院声乐表演（民歌）</t>
  </si>
  <si>
    <t>刘君红</t>
  </si>
  <si>
    <t>学科教学（英语）</t>
  </si>
  <si>
    <t>步晓昕</t>
  </si>
  <si>
    <t>罗媛元</t>
  </si>
  <si>
    <t>汉语国际教育</t>
  </si>
  <si>
    <t>宋瑞锦</t>
  </si>
  <si>
    <t>海口市第二十八小学</t>
  </si>
  <si>
    <t>刘毓雯</t>
  </si>
  <si>
    <t>武汉考点</t>
  </si>
  <si>
    <t>思政</t>
  </si>
  <si>
    <t>徐莹</t>
  </si>
  <si>
    <t>湖南理工学院</t>
  </si>
  <si>
    <t>思想政治教育专业</t>
  </si>
  <si>
    <t>海口市第十中学</t>
  </si>
  <si>
    <t>历史</t>
  </si>
  <si>
    <t>舒路</t>
  </si>
  <si>
    <t>历史学专业</t>
  </si>
  <si>
    <t>王璐</t>
  </si>
  <si>
    <t>学科教学（思政）</t>
  </si>
  <si>
    <t>赵玲灵</t>
  </si>
  <si>
    <t>体育学专业</t>
  </si>
  <si>
    <t>物理</t>
  </si>
  <si>
    <t>陈湘</t>
  </si>
  <si>
    <t>物理学专业</t>
  </si>
  <si>
    <t>黄恋霜</t>
  </si>
  <si>
    <t>女</t>
  </si>
  <si>
    <t>研究生</t>
  </si>
  <si>
    <t>课程与教学论专业</t>
  </si>
  <si>
    <t>王子扬</t>
  </si>
  <si>
    <t>汉语言文学（师范）</t>
  </si>
  <si>
    <t>海口市九中海甸学校</t>
  </si>
  <si>
    <t>韩康定</t>
  </si>
  <si>
    <t xml:space="preserve"> 美术学</t>
  </si>
  <si>
    <t>葛旋</t>
  </si>
  <si>
    <t>罗鸣</t>
  </si>
  <si>
    <t>广州大学</t>
  </si>
  <si>
    <t>心理健康</t>
  </si>
  <si>
    <t>王尚上</t>
  </si>
  <si>
    <t>心理健康教育</t>
  </si>
  <si>
    <t>海口市龙峰实验小学</t>
  </si>
  <si>
    <t>谢珩</t>
  </si>
  <si>
    <t>艺术设计专业</t>
  </si>
  <si>
    <t>林虹杏</t>
  </si>
  <si>
    <t>佳木斯大学</t>
  </si>
  <si>
    <t>麦彦哲</t>
  </si>
  <si>
    <t>教育学（师范）专业</t>
  </si>
  <si>
    <t>何素晶</t>
  </si>
  <si>
    <t>体育教育专业</t>
  </si>
  <si>
    <t>王松</t>
  </si>
  <si>
    <t>男</t>
  </si>
  <si>
    <t>怀化学院</t>
  </si>
  <si>
    <t>叶丽雨</t>
  </si>
  <si>
    <t>教育管理</t>
  </si>
  <si>
    <t>刘惠文</t>
  </si>
  <si>
    <t>浙江师范大学</t>
  </si>
  <si>
    <t>心理学</t>
  </si>
  <si>
    <t>李一凡</t>
  </si>
  <si>
    <t>信阳师范大学</t>
  </si>
  <si>
    <t>海口市龙岐小学</t>
  </si>
  <si>
    <t>李京宜</t>
  </si>
  <si>
    <t>桂林理工大学</t>
  </si>
  <si>
    <t>工艺美术</t>
  </si>
  <si>
    <t>姚鑫</t>
  </si>
  <si>
    <t>符星</t>
  </si>
  <si>
    <t>思想政治教育</t>
  </si>
  <si>
    <t>曾玉婷</t>
  </si>
  <si>
    <t>刘志宏</t>
  </si>
  <si>
    <t>体育教学</t>
  </si>
  <si>
    <t>李纳</t>
  </si>
  <si>
    <t>教育技术学</t>
  </si>
  <si>
    <t>王瑞强</t>
  </si>
  <si>
    <t>马舒婷</t>
  </si>
  <si>
    <t>郑苗苗</t>
  </si>
  <si>
    <t>海口市美苑小学</t>
  </si>
  <si>
    <t>白讳</t>
  </si>
  <si>
    <t>杨豪豪</t>
  </si>
  <si>
    <t>王丽乔</t>
  </si>
  <si>
    <t>海口市英才小学</t>
  </si>
  <si>
    <t>冯采鑫</t>
  </si>
  <si>
    <t>体育教育（师范）</t>
  </si>
  <si>
    <t>海口市第八小学</t>
  </si>
  <si>
    <t>林子建</t>
  </si>
  <si>
    <t>广东技术师范大学</t>
  </si>
  <si>
    <t>西安考点</t>
  </si>
  <si>
    <t>羊月燕</t>
  </si>
  <si>
    <t xml:space="preserve"> 思想政治教育</t>
  </si>
  <si>
    <t>郑成杰</t>
  </si>
  <si>
    <t>重庆文理学院</t>
  </si>
  <si>
    <t xml:space="preserve"> 体育教育</t>
  </si>
  <si>
    <t>郭洋洋</t>
  </si>
  <si>
    <t xml:space="preserve">TAYLORS </t>
  </si>
  <si>
    <t>音乐教育</t>
  </si>
  <si>
    <t>海口市第二十一小学</t>
  </si>
  <si>
    <t>张晓</t>
  </si>
  <si>
    <t>榆林学院</t>
  </si>
  <si>
    <t>曾椰</t>
  </si>
  <si>
    <t>重庆师范大学</t>
  </si>
  <si>
    <t>欧哲莎</t>
  </si>
  <si>
    <t>琼台师范学院</t>
  </si>
  <si>
    <t>邱博倩</t>
  </si>
  <si>
    <t>南昌工程学院</t>
  </si>
  <si>
    <t>法语</t>
  </si>
  <si>
    <t>薛婧怡</t>
  </si>
  <si>
    <t>中国音乐学院</t>
  </si>
  <si>
    <t>音乐教育（钢琴）</t>
  </si>
  <si>
    <t>海口市第七中学</t>
  </si>
  <si>
    <t>陈源瑞</t>
  </si>
  <si>
    <t>广西民族师范学院</t>
  </si>
  <si>
    <t>李灿</t>
  </si>
  <si>
    <t>咸阳师范学院</t>
  </si>
  <si>
    <t>杨雄湛</t>
  </si>
  <si>
    <t>长江师范学院</t>
  </si>
  <si>
    <t>李京潞</t>
  </si>
  <si>
    <t>应用心理学</t>
  </si>
  <si>
    <t>林魏玉</t>
  </si>
  <si>
    <t>南宁师范大学</t>
  </si>
  <si>
    <t>王苇茹</t>
  </si>
  <si>
    <t>海口市第三十四小学</t>
  </si>
  <si>
    <t>欧润</t>
  </si>
  <si>
    <t>宁波大学</t>
  </si>
  <si>
    <t>陈运楠</t>
  </si>
  <si>
    <t>赵冬霓</t>
  </si>
  <si>
    <t>河南师范大学</t>
  </si>
  <si>
    <t>海口市第十三小学</t>
  </si>
  <si>
    <t>薛震雯</t>
  </si>
  <si>
    <t>商丘师范学院</t>
  </si>
  <si>
    <t>陈杨丽</t>
  </si>
  <si>
    <t>西安理工大学</t>
  </si>
  <si>
    <t>李静</t>
  </si>
  <si>
    <t>云南师范大学商学院</t>
  </si>
  <si>
    <t>张雨寒</t>
  </si>
  <si>
    <t>海口市灵山镇中心学校</t>
  </si>
  <si>
    <t>许环鹏</t>
  </si>
  <si>
    <t>天津师范大学</t>
  </si>
  <si>
    <t>美术学（师范）</t>
  </si>
  <si>
    <t>龚海燕</t>
  </si>
  <si>
    <t>黎世民</t>
  </si>
  <si>
    <t>思想政治教育（师范）</t>
  </si>
  <si>
    <t>黄纾怡</t>
  </si>
  <si>
    <t>白城师范学院</t>
  </si>
  <si>
    <t>孙悦</t>
  </si>
  <si>
    <t>哈尔滨体育学院</t>
  </si>
  <si>
    <t>大学体育教育训练</t>
  </si>
  <si>
    <t>唐钰</t>
  </si>
  <si>
    <t>符芳菘</t>
  </si>
  <si>
    <t>信息科学技术</t>
  </si>
  <si>
    <t>吴彩金</t>
  </si>
  <si>
    <t>忻州师范学院</t>
  </si>
  <si>
    <t>音乐学</t>
  </si>
  <si>
    <t>白晓瑜</t>
  </si>
  <si>
    <t>黄小冰</t>
  </si>
  <si>
    <t>山西师范大学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</si>
</sst>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3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000000"/>
      <name val="等线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/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/>
  </cellStyleXfs>
  <cellXfs count="36">
    <xf numFmtId="0" fontId="0" fillId="0" borderId="0" xfId="0">
      <alignment vertical="center"/>
    </xf>
    <xf numFmtId="0" fontId="1" fillId="0" borderId="0" xfId="44" applyFont="1" applyFill="1" applyAlignment="1">
      <alignment horizontal="center"/>
    </xf>
    <xf numFmtId="0" fontId="2" fillId="0" borderId="0" xfId="44" applyFont="1" applyAlignment="1">
      <alignment horizontal="center"/>
    </xf>
    <xf numFmtId="0" fontId="0" fillId="0" borderId="0" xfId="44" applyAlignment="1">
      <alignment horizontal="center" vertical="center" wrapText="1"/>
    </xf>
    <xf numFmtId="0" fontId="0" fillId="0" borderId="0" xfId="44" applyFill="1" applyAlignment="1">
      <alignment horizontal="center" vertical="center" wrapText="1"/>
    </xf>
    <xf numFmtId="0" fontId="2" fillId="0" borderId="0" xfId="44" applyFont="1" applyFill="1" applyAlignment="1">
      <alignment horizontal="center"/>
    </xf>
    <xf numFmtId="0" fontId="0" fillId="0" borderId="0" xfId="44" applyFill="1" applyAlignment="1">
      <alignment horizontal="center"/>
    </xf>
    <xf numFmtId="177" fontId="0" fillId="0" borderId="0" xfId="44" applyNumberFormat="1" applyAlignment="1">
      <alignment horizontal="center" vertical="center" wrapText="1"/>
    </xf>
    <xf numFmtId="0" fontId="0" fillId="0" borderId="0" xfId="44" applyAlignment="1">
      <alignment horizontal="center"/>
    </xf>
    <xf numFmtId="177" fontId="0" fillId="0" borderId="0" xfId="44" applyNumberFormat="1" applyFill="1" applyAlignment="1">
      <alignment horizontal="center" vertical="center" wrapText="1"/>
    </xf>
    <xf numFmtId="0" fontId="3" fillId="0" borderId="0" xfId="44" applyFont="1" applyAlignment="1">
      <alignment horizontal="left" vertical="center" wrapText="1"/>
    </xf>
    <xf numFmtId="0" fontId="4" fillId="0" borderId="0" xfId="44" applyFont="1" applyAlignment="1">
      <alignment horizontal="center" vertical="center"/>
    </xf>
    <xf numFmtId="0" fontId="4" fillId="0" borderId="0" xfId="44" applyFont="1" applyFill="1" applyAlignment="1">
      <alignment horizontal="center" vertical="center"/>
    </xf>
    <xf numFmtId="0" fontId="5" fillId="0" borderId="1" xfId="44" applyFont="1" applyFill="1" applyBorder="1" applyAlignment="1">
      <alignment horizontal="center" vertical="center" wrapText="1"/>
    </xf>
    <xf numFmtId="177" fontId="5" fillId="0" borderId="1" xfId="44" applyNumberFormat="1" applyFont="1" applyFill="1" applyBorder="1" applyAlignment="1">
      <alignment horizontal="center" vertical="center" wrapText="1"/>
    </xf>
    <xf numFmtId="0" fontId="2" fillId="0" borderId="1" xfId="44" applyFont="1" applyBorder="1" applyAlignment="1">
      <alignment horizontal="center" vertical="center" wrapText="1"/>
    </xf>
    <xf numFmtId="0" fontId="6" fillId="0" borderId="1" xfId="44" applyFont="1" applyBorder="1" applyAlignment="1">
      <alignment horizontal="center" vertical="center" wrapText="1"/>
    </xf>
    <xf numFmtId="177" fontId="2" fillId="0" borderId="1" xfId="44" applyNumberFormat="1" applyFont="1" applyBorder="1" applyAlignment="1">
      <alignment horizontal="center" vertical="center" wrapText="1"/>
    </xf>
    <xf numFmtId="0" fontId="6" fillId="0" borderId="1" xfId="44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44" applyNumberFormat="1" applyFont="1" applyBorder="1" applyAlignment="1">
      <alignment horizontal="center" vertical="center" wrapText="1"/>
    </xf>
    <xf numFmtId="0" fontId="6" fillId="0" borderId="1" xfId="44" applyFont="1" applyFill="1" applyBorder="1" applyAlignment="1">
      <alignment horizontal="center" vertical="center" wrapText="1"/>
    </xf>
    <xf numFmtId="177" fontId="2" fillId="0" borderId="1" xfId="44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44" applyNumberFormat="1" applyFont="1" applyFill="1" applyBorder="1" applyAlignment="1">
      <alignment horizontal="center" vertical="center" wrapText="1"/>
    </xf>
    <xf numFmtId="0" fontId="7" fillId="0" borderId="1" xfId="44" applyFont="1" applyBorder="1" applyAlignment="1">
      <alignment horizontal="center" vertical="center" wrapText="1"/>
    </xf>
    <xf numFmtId="0" fontId="7" fillId="0" borderId="1" xfId="44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1" xfId="44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0" xfId="44" applyFont="1" applyFill="1" applyAlignment="1">
      <alignment horizontal="center" vertical="center"/>
    </xf>
    <xf numFmtId="0" fontId="10" fillId="0" borderId="0" xfId="44" applyFont="1" applyAlignment="1">
      <alignment horizontal="center" vertical="center"/>
    </xf>
    <xf numFmtId="0" fontId="0" fillId="0" borderId="0" xfId="44" applyFill="1" applyAlignment="1">
      <alignment horizontal="center" vertical="center"/>
    </xf>
    <xf numFmtId="0" fontId="0" fillId="0" borderId="0" xfId="44" applyAlignment="1">
      <alignment horizontal="center" vertical="center"/>
    </xf>
    <xf numFmtId="0" fontId="11" fillId="0" borderId="0" xfId="44" applyFont="1" applyFill="1" applyAlignment="1">
      <alignment horizontal="center" vertical="center"/>
    </xf>
    <xf numFmtId="0" fontId="11" fillId="0" borderId="0" xfId="44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1"/>
  <sheetViews>
    <sheetView tabSelected="1" zoomScale="80" zoomScaleNormal="80" workbookViewId="0">
      <pane ySplit="3" topLeftCell="A76" activePane="bottomLeft" state="frozen"/>
      <selection/>
      <selection pane="bottomLeft" activeCell="A2" sqref="A2:L2"/>
    </sheetView>
  </sheetViews>
  <sheetFormatPr defaultColWidth="9" defaultRowHeight="30" customHeight="1"/>
  <cols>
    <col min="1" max="1" width="6.71666666666667" style="3" customWidth="1"/>
    <col min="2" max="2" width="22.875" style="8" customWidth="1"/>
    <col min="3" max="3" width="12.025" style="7" customWidth="1"/>
    <col min="4" max="4" width="11.375" style="4" customWidth="1"/>
    <col min="5" max="5" width="8.5" style="3" customWidth="1"/>
    <col min="6" max="6" width="10.3" style="7" customWidth="1"/>
    <col min="7" max="7" width="20.125" style="7" customWidth="1"/>
    <col min="8" max="8" width="19.3666666666667" style="9" customWidth="1"/>
    <col min="9" max="9" width="12.625" style="8" customWidth="1"/>
    <col min="10" max="11" width="7.80833333333333" style="8" customWidth="1"/>
    <col min="12" max="12" width="12.025" style="8" customWidth="1"/>
    <col min="13" max="16384" width="9" style="8"/>
  </cols>
  <sheetData>
    <row r="1" customHeight="1" spans="1:2">
      <c r="A1" s="10" t="s">
        <v>0</v>
      </c>
      <c r="B1" s="10"/>
    </row>
    <row r="2" ht="50" customHeight="1" spans="1:12">
      <c r="A2" s="11" t="s">
        <v>1</v>
      </c>
      <c r="B2" s="11"/>
      <c r="C2" s="11"/>
      <c r="D2" s="11"/>
      <c r="E2" s="11"/>
      <c r="F2" s="11"/>
      <c r="G2" s="11"/>
      <c r="H2" s="12"/>
      <c r="I2" s="11"/>
      <c r="J2" s="11"/>
      <c r="K2" s="11"/>
      <c r="L2" s="11"/>
    </row>
    <row r="3" s="1" customFormat="1" ht="44" customHeight="1" spans="1:12">
      <c r="A3" s="13" t="s">
        <v>2</v>
      </c>
      <c r="B3" s="13" t="s">
        <v>3</v>
      </c>
      <c r="C3" s="14" t="s">
        <v>4</v>
      </c>
      <c r="D3" s="14" t="s">
        <v>5</v>
      </c>
      <c r="E3" s="13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27" t="s">
        <v>11</v>
      </c>
      <c r="K3" s="27" t="s">
        <v>12</v>
      </c>
      <c r="L3" s="27" t="s">
        <v>13</v>
      </c>
    </row>
    <row r="4" s="2" customFormat="1" customHeight="1" spans="1:12">
      <c r="A4" s="15">
        <v>1</v>
      </c>
      <c r="B4" s="16" t="s">
        <v>14</v>
      </c>
      <c r="C4" s="17" t="s">
        <v>15</v>
      </c>
      <c r="D4" s="18" t="s">
        <v>16</v>
      </c>
      <c r="E4" s="19" t="str">
        <f>"女"</f>
        <v>女</v>
      </c>
      <c r="F4" s="19" t="str">
        <f t="shared" ref="F4:F10" si="0">"大学"</f>
        <v>大学</v>
      </c>
      <c r="G4" s="19" t="s">
        <v>17</v>
      </c>
      <c r="H4" s="20" t="s">
        <v>15</v>
      </c>
      <c r="I4" s="28" t="s">
        <v>18</v>
      </c>
      <c r="J4" s="29" t="s">
        <v>19</v>
      </c>
      <c r="K4" s="29" t="s">
        <v>20</v>
      </c>
      <c r="L4" s="29" t="s">
        <v>21</v>
      </c>
    </row>
    <row r="5" s="2" customFormat="1" customHeight="1" spans="1:12">
      <c r="A5" s="15">
        <v>2</v>
      </c>
      <c r="B5" s="16" t="s">
        <v>14</v>
      </c>
      <c r="C5" s="17" t="s">
        <v>22</v>
      </c>
      <c r="D5" s="18" t="s">
        <v>23</v>
      </c>
      <c r="E5" s="19" t="str">
        <f>"女"</f>
        <v>女</v>
      </c>
      <c r="F5" s="19" t="str">
        <f t="shared" si="0"/>
        <v>大学</v>
      </c>
      <c r="G5" s="19" t="str">
        <f>"玉林师范学院"</f>
        <v>玉林师范学院</v>
      </c>
      <c r="H5" s="20" t="s">
        <v>24</v>
      </c>
      <c r="I5" s="28" t="s">
        <v>18</v>
      </c>
      <c r="J5" s="29" t="s">
        <v>19</v>
      </c>
      <c r="K5" s="29" t="s">
        <v>20</v>
      </c>
      <c r="L5" s="29" t="s">
        <v>21</v>
      </c>
    </row>
    <row r="6" s="3" customFormat="1" customHeight="1" spans="1:12">
      <c r="A6" s="15">
        <v>3</v>
      </c>
      <c r="B6" s="16" t="s">
        <v>14</v>
      </c>
      <c r="C6" s="17" t="s">
        <v>25</v>
      </c>
      <c r="D6" s="18" t="s">
        <v>26</v>
      </c>
      <c r="E6" s="19" t="str">
        <f>"女"</f>
        <v>女</v>
      </c>
      <c r="F6" s="19" t="str">
        <f t="shared" si="0"/>
        <v>大学</v>
      </c>
      <c r="G6" s="19" t="str">
        <f>"江西师范大学"</f>
        <v>江西师范大学</v>
      </c>
      <c r="H6" s="20" t="s">
        <v>27</v>
      </c>
      <c r="I6" s="28" t="s">
        <v>18</v>
      </c>
      <c r="J6" s="29" t="s">
        <v>19</v>
      </c>
      <c r="K6" s="29" t="s">
        <v>20</v>
      </c>
      <c r="L6" s="29" t="s">
        <v>21</v>
      </c>
    </row>
    <row r="7" s="3" customFormat="1" customHeight="1" spans="1:12">
      <c r="A7" s="15">
        <v>4</v>
      </c>
      <c r="B7" s="16" t="s">
        <v>14</v>
      </c>
      <c r="C7" s="17" t="s">
        <v>25</v>
      </c>
      <c r="D7" s="18" t="s">
        <v>28</v>
      </c>
      <c r="E7" s="19" t="str">
        <f>"女"</f>
        <v>女</v>
      </c>
      <c r="F7" s="19" t="str">
        <f t="shared" si="0"/>
        <v>大学</v>
      </c>
      <c r="G7" s="19" t="str">
        <f>"湖南科技学院"</f>
        <v>湖南科技学院</v>
      </c>
      <c r="H7" s="20" t="s">
        <v>27</v>
      </c>
      <c r="I7" s="28" t="s">
        <v>18</v>
      </c>
      <c r="J7" s="29" t="s">
        <v>19</v>
      </c>
      <c r="K7" s="29" t="s">
        <v>20</v>
      </c>
      <c r="L7" s="29" t="s">
        <v>21</v>
      </c>
    </row>
    <row r="8" s="4" customFormat="1" customHeight="1" spans="1:12">
      <c r="A8" s="15">
        <v>5</v>
      </c>
      <c r="B8" s="21" t="s">
        <v>14</v>
      </c>
      <c r="C8" s="22" t="s">
        <v>29</v>
      </c>
      <c r="D8" s="22" t="s">
        <v>30</v>
      </c>
      <c r="E8" s="23" t="str">
        <f>"女"</f>
        <v>女</v>
      </c>
      <c r="F8" s="23" t="str">
        <f t="shared" si="0"/>
        <v>大学</v>
      </c>
      <c r="G8" s="23" t="str">
        <f>"重庆师范大学"</f>
        <v>重庆师范大学</v>
      </c>
      <c r="H8" s="24" t="s">
        <v>31</v>
      </c>
      <c r="I8" s="28" t="s">
        <v>18</v>
      </c>
      <c r="J8" s="29" t="s">
        <v>19</v>
      </c>
      <c r="K8" s="29" t="s">
        <v>20</v>
      </c>
      <c r="L8" s="29" t="s">
        <v>21</v>
      </c>
    </row>
    <row r="9" s="4" customFormat="1" customHeight="1" spans="1:12">
      <c r="A9" s="15">
        <v>6</v>
      </c>
      <c r="B9" s="21" t="s">
        <v>14</v>
      </c>
      <c r="C9" s="22" t="s">
        <v>32</v>
      </c>
      <c r="D9" s="18" t="s">
        <v>33</v>
      </c>
      <c r="E9" s="23" t="str">
        <f>"男"</f>
        <v>男</v>
      </c>
      <c r="F9" s="23" t="str">
        <f t="shared" si="0"/>
        <v>大学</v>
      </c>
      <c r="G9" s="23" t="str">
        <f>"天津体育学院"</f>
        <v>天津体育学院</v>
      </c>
      <c r="H9" s="24" t="s">
        <v>34</v>
      </c>
      <c r="I9" s="28" t="s">
        <v>18</v>
      </c>
      <c r="J9" s="29" t="s">
        <v>19</v>
      </c>
      <c r="K9" s="29" t="s">
        <v>20</v>
      </c>
      <c r="L9" s="29" t="s">
        <v>21</v>
      </c>
    </row>
    <row r="10" s="5" customFormat="1" customHeight="1" spans="1:12">
      <c r="A10" s="15">
        <v>7</v>
      </c>
      <c r="B10" s="21" t="s">
        <v>14</v>
      </c>
      <c r="C10" s="22" t="s">
        <v>32</v>
      </c>
      <c r="D10" s="18" t="s">
        <v>35</v>
      </c>
      <c r="E10" s="23" t="str">
        <f t="shared" ref="E10:E12" si="1">"女"</f>
        <v>女</v>
      </c>
      <c r="F10" s="23" t="str">
        <f t="shared" si="0"/>
        <v>大学</v>
      </c>
      <c r="G10" s="23" t="str">
        <f>"北京体育大学"</f>
        <v>北京体育大学</v>
      </c>
      <c r="H10" s="24" t="s">
        <v>34</v>
      </c>
      <c r="I10" s="28" t="s">
        <v>18</v>
      </c>
      <c r="J10" s="29" t="s">
        <v>19</v>
      </c>
      <c r="K10" s="29" t="s">
        <v>20</v>
      </c>
      <c r="L10" s="29" t="s">
        <v>21</v>
      </c>
    </row>
    <row r="11" s="5" customFormat="1" customHeight="1" spans="1:12">
      <c r="A11" s="15">
        <v>8</v>
      </c>
      <c r="B11" s="21" t="s">
        <v>14</v>
      </c>
      <c r="C11" s="22" t="s">
        <v>36</v>
      </c>
      <c r="D11" s="18" t="s">
        <v>37</v>
      </c>
      <c r="E11" s="23" t="str">
        <f t="shared" si="1"/>
        <v>女</v>
      </c>
      <c r="F11" s="23" t="str">
        <f>"研究生"</f>
        <v>研究生</v>
      </c>
      <c r="G11" s="23" t="str">
        <f>"海南师范大学"</f>
        <v>海南师范大学</v>
      </c>
      <c r="H11" s="24" t="s">
        <v>38</v>
      </c>
      <c r="I11" s="28" t="s">
        <v>18</v>
      </c>
      <c r="J11" s="29" t="s">
        <v>19</v>
      </c>
      <c r="K11" s="29" t="s">
        <v>20</v>
      </c>
      <c r="L11" s="29" t="s">
        <v>21</v>
      </c>
    </row>
    <row r="12" s="5" customFormat="1" customHeight="1" spans="1:12">
      <c r="A12" s="15">
        <v>9</v>
      </c>
      <c r="B12" s="21" t="s">
        <v>14</v>
      </c>
      <c r="C12" s="22" t="s">
        <v>36</v>
      </c>
      <c r="D12" s="18" t="s">
        <v>39</v>
      </c>
      <c r="E12" s="23" t="str">
        <f t="shared" si="1"/>
        <v>女</v>
      </c>
      <c r="F12" s="23" t="str">
        <f>"研究生"</f>
        <v>研究生</v>
      </c>
      <c r="G12" s="23" t="str">
        <f>"延边大学"</f>
        <v>延边大学</v>
      </c>
      <c r="H12" s="24" t="s">
        <v>40</v>
      </c>
      <c r="I12" s="28" t="s">
        <v>18</v>
      </c>
      <c r="J12" s="29" t="s">
        <v>19</v>
      </c>
      <c r="K12" s="29" t="s">
        <v>20</v>
      </c>
      <c r="L12" s="29" t="s">
        <v>21</v>
      </c>
    </row>
    <row r="13" s="3" customFormat="1" customHeight="1" spans="1:12">
      <c r="A13" s="15">
        <v>10</v>
      </c>
      <c r="B13" s="16" t="s">
        <v>41</v>
      </c>
      <c r="C13" s="17" t="s">
        <v>32</v>
      </c>
      <c r="D13" s="18" t="s">
        <v>42</v>
      </c>
      <c r="E13" s="19" t="str">
        <f>"男"</f>
        <v>男</v>
      </c>
      <c r="F13" s="20" t="s">
        <v>43</v>
      </c>
      <c r="G13" s="23" t="str">
        <f>"天津体育学院"</f>
        <v>天津体育学院</v>
      </c>
      <c r="H13" s="20" t="s">
        <v>34</v>
      </c>
      <c r="I13" s="28" t="s">
        <v>18</v>
      </c>
      <c r="J13" s="29" t="s">
        <v>19</v>
      </c>
      <c r="K13" s="29" t="s">
        <v>20</v>
      </c>
      <c r="L13" s="29" t="s">
        <v>21</v>
      </c>
    </row>
    <row r="14" s="3" customFormat="1" customHeight="1" spans="1:12">
      <c r="A14" s="15">
        <v>11</v>
      </c>
      <c r="B14" s="16" t="s">
        <v>41</v>
      </c>
      <c r="C14" s="17" t="s">
        <v>44</v>
      </c>
      <c r="D14" s="18" t="s">
        <v>45</v>
      </c>
      <c r="E14" s="23" t="str">
        <f t="shared" ref="E14:E21" si="2">"女"</f>
        <v>女</v>
      </c>
      <c r="F14" s="20" t="s">
        <v>43</v>
      </c>
      <c r="G14" s="19" t="s">
        <v>46</v>
      </c>
      <c r="H14" s="24" t="s">
        <v>47</v>
      </c>
      <c r="I14" s="28" t="s">
        <v>18</v>
      </c>
      <c r="J14" s="29" t="s">
        <v>19</v>
      </c>
      <c r="K14" s="29" t="s">
        <v>20</v>
      </c>
      <c r="L14" s="29" t="s">
        <v>21</v>
      </c>
    </row>
    <row r="15" s="3" customFormat="1" customHeight="1" spans="1:12">
      <c r="A15" s="15">
        <v>12</v>
      </c>
      <c r="B15" s="16" t="s">
        <v>41</v>
      </c>
      <c r="C15" s="17" t="s">
        <v>29</v>
      </c>
      <c r="D15" s="18" t="s">
        <v>48</v>
      </c>
      <c r="E15" s="19" t="str">
        <f t="shared" si="2"/>
        <v>女</v>
      </c>
      <c r="F15" s="19" t="str">
        <f>"大学"</f>
        <v>大学</v>
      </c>
      <c r="G15" s="19" t="str">
        <f>"江西师范大学"</f>
        <v>江西师范大学</v>
      </c>
      <c r="H15" s="20" t="s">
        <v>49</v>
      </c>
      <c r="I15" s="28" t="s">
        <v>18</v>
      </c>
      <c r="J15" s="29" t="s">
        <v>19</v>
      </c>
      <c r="K15" s="29" t="s">
        <v>20</v>
      </c>
      <c r="L15" s="29" t="s">
        <v>21</v>
      </c>
    </row>
    <row r="16" s="3" customFormat="1" customHeight="1" spans="1:12">
      <c r="A16" s="15">
        <v>13</v>
      </c>
      <c r="B16" s="16" t="s">
        <v>41</v>
      </c>
      <c r="C16" s="17" t="s">
        <v>29</v>
      </c>
      <c r="D16" s="18" t="s">
        <v>50</v>
      </c>
      <c r="E16" s="19" t="str">
        <f t="shared" si="2"/>
        <v>女</v>
      </c>
      <c r="F16" s="19" t="str">
        <f>"大学"</f>
        <v>大学</v>
      </c>
      <c r="G16" s="19" t="str">
        <f>"湖南人文科技学院"</f>
        <v>湖南人文科技学院</v>
      </c>
      <c r="H16" s="20" t="s">
        <v>31</v>
      </c>
      <c r="I16" s="28" t="s">
        <v>18</v>
      </c>
      <c r="J16" s="29" t="s">
        <v>19</v>
      </c>
      <c r="K16" s="29" t="s">
        <v>20</v>
      </c>
      <c r="L16" s="29" t="s">
        <v>21</v>
      </c>
    </row>
    <row r="17" s="3" customFormat="1" customHeight="1" spans="1:12">
      <c r="A17" s="15">
        <v>14</v>
      </c>
      <c r="B17" s="16" t="s">
        <v>41</v>
      </c>
      <c r="C17" s="17" t="s">
        <v>29</v>
      </c>
      <c r="D17" s="18" t="s">
        <v>51</v>
      </c>
      <c r="E17" s="19" t="str">
        <f t="shared" si="2"/>
        <v>女</v>
      </c>
      <c r="F17" s="19" t="str">
        <f>"大学"</f>
        <v>大学</v>
      </c>
      <c r="G17" s="19" t="str">
        <f>"云南师范大学商学院"</f>
        <v>云南师范大学商学院</v>
      </c>
      <c r="H17" s="20" t="s">
        <v>49</v>
      </c>
      <c r="I17" s="28" t="s">
        <v>18</v>
      </c>
      <c r="J17" s="29" t="s">
        <v>19</v>
      </c>
      <c r="K17" s="29" t="s">
        <v>20</v>
      </c>
      <c r="L17" s="29" t="s">
        <v>21</v>
      </c>
    </row>
    <row r="18" s="3" customFormat="1" customHeight="1" spans="1:12">
      <c r="A18" s="15">
        <v>15</v>
      </c>
      <c r="B18" s="16" t="s">
        <v>52</v>
      </c>
      <c r="C18" s="17" t="s">
        <v>53</v>
      </c>
      <c r="D18" s="18" t="s">
        <v>54</v>
      </c>
      <c r="E18" s="19" t="str">
        <f t="shared" si="2"/>
        <v>女</v>
      </c>
      <c r="F18" s="19" t="str">
        <f>"研究生"</f>
        <v>研究生</v>
      </c>
      <c r="G18" s="19" t="str">
        <f>"东北师范大学"</f>
        <v>东北师范大学</v>
      </c>
      <c r="H18" s="24" t="s">
        <v>55</v>
      </c>
      <c r="I18" s="28" t="s">
        <v>18</v>
      </c>
      <c r="J18" s="29" t="s">
        <v>19</v>
      </c>
      <c r="K18" s="29" t="s">
        <v>20</v>
      </c>
      <c r="L18" s="29" t="s">
        <v>21</v>
      </c>
    </row>
    <row r="19" s="3" customFormat="1" customHeight="1" spans="1:12">
      <c r="A19" s="15">
        <v>16</v>
      </c>
      <c r="B19" s="16" t="s">
        <v>52</v>
      </c>
      <c r="C19" s="17" t="s">
        <v>25</v>
      </c>
      <c r="D19" s="18" t="s">
        <v>56</v>
      </c>
      <c r="E19" s="19" t="str">
        <f t="shared" si="2"/>
        <v>女</v>
      </c>
      <c r="F19" s="19" t="str">
        <f>"大学"</f>
        <v>大学</v>
      </c>
      <c r="G19" s="19" t="str">
        <f>"江西师范大学"</f>
        <v>江西师范大学</v>
      </c>
      <c r="H19" s="20" t="s">
        <v>27</v>
      </c>
      <c r="I19" s="28" t="s">
        <v>18</v>
      </c>
      <c r="J19" s="29" t="s">
        <v>19</v>
      </c>
      <c r="K19" s="29" t="s">
        <v>20</v>
      </c>
      <c r="L19" s="29" t="s">
        <v>21</v>
      </c>
    </row>
    <row r="20" s="3" customFormat="1" customHeight="1" spans="1:12">
      <c r="A20" s="15">
        <v>17</v>
      </c>
      <c r="B20" s="16" t="s">
        <v>52</v>
      </c>
      <c r="C20" s="17" t="s">
        <v>25</v>
      </c>
      <c r="D20" s="18" t="s">
        <v>57</v>
      </c>
      <c r="E20" s="19" t="str">
        <f t="shared" si="2"/>
        <v>女</v>
      </c>
      <c r="F20" s="19" t="str">
        <f>"大学"</f>
        <v>大学</v>
      </c>
      <c r="G20" s="19" t="str">
        <f>"哈尔滨学院"</f>
        <v>哈尔滨学院</v>
      </c>
      <c r="H20" s="20" t="s">
        <v>49</v>
      </c>
      <c r="I20" s="28" t="s">
        <v>18</v>
      </c>
      <c r="J20" s="29" t="s">
        <v>19</v>
      </c>
      <c r="K20" s="29" t="s">
        <v>20</v>
      </c>
      <c r="L20" s="29" t="s">
        <v>21</v>
      </c>
    </row>
    <row r="21" s="3" customFormat="1" customHeight="1" spans="1:12">
      <c r="A21" s="15">
        <v>18</v>
      </c>
      <c r="B21" s="16" t="s">
        <v>52</v>
      </c>
      <c r="C21" s="17" t="s">
        <v>25</v>
      </c>
      <c r="D21" s="18" t="s">
        <v>58</v>
      </c>
      <c r="E21" s="19" t="str">
        <f t="shared" si="2"/>
        <v>女</v>
      </c>
      <c r="F21" s="19" t="str">
        <f>"大学"</f>
        <v>大学</v>
      </c>
      <c r="G21" s="19" t="str">
        <f>"琼台师范学院"</f>
        <v>琼台师范学院</v>
      </c>
      <c r="H21" s="20" t="s">
        <v>27</v>
      </c>
      <c r="I21" s="28" t="s">
        <v>18</v>
      </c>
      <c r="J21" s="29" t="s">
        <v>19</v>
      </c>
      <c r="K21" s="29" t="s">
        <v>20</v>
      </c>
      <c r="L21" s="29" t="s">
        <v>21</v>
      </c>
    </row>
    <row r="22" s="3" customFormat="1" customHeight="1" spans="1:12">
      <c r="A22" s="15">
        <v>19</v>
      </c>
      <c r="B22" s="16" t="s">
        <v>52</v>
      </c>
      <c r="C22" s="17" t="s">
        <v>32</v>
      </c>
      <c r="D22" s="18" t="s">
        <v>59</v>
      </c>
      <c r="E22" s="19" t="str">
        <f>"男"</f>
        <v>男</v>
      </c>
      <c r="F22" s="19" t="str">
        <f>"大学"</f>
        <v>大学</v>
      </c>
      <c r="G22" s="19" t="str">
        <f>"琼台师范学院"</f>
        <v>琼台师范学院</v>
      </c>
      <c r="H22" s="20" t="s">
        <v>34</v>
      </c>
      <c r="I22" s="28" t="s">
        <v>18</v>
      </c>
      <c r="J22" s="29" t="s">
        <v>19</v>
      </c>
      <c r="K22" s="29" t="s">
        <v>20</v>
      </c>
      <c r="L22" s="29" t="s">
        <v>21</v>
      </c>
    </row>
    <row r="23" s="3" customFormat="1" customHeight="1" spans="1:12">
      <c r="A23" s="15">
        <v>20</v>
      </c>
      <c r="B23" s="16" t="s">
        <v>52</v>
      </c>
      <c r="C23" s="17" t="s">
        <v>32</v>
      </c>
      <c r="D23" s="18" t="s">
        <v>60</v>
      </c>
      <c r="E23" s="19" t="str">
        <f>"男"</f>
        <v>男</v>
      </c>
      <c r="F23" s="19" t="str">
        <f>"大学"</f>
        <v>大学</v>
      </c>
      <c r="G23" s="19" t="str">
        <f>"天津师范大学"</f>
        <v>天津师范大学</v>
      </c>
      <c r="H23" s="20" t="s">
        <v>34</v>
      </c>
      <c r="I23" s="28" t="s">
        <v>18</v>
      </c>
      <c r="J23" s="29" t="s">
        <v>19</v>
      </c>
      <c r="K23" s="29" t="s">
        <v>20</v>
      </c>
      <c r="L23" s="29" t="s">
        <v>21</v>
      </c>
    </row>
    <row r="24" s="3" customFormat="1" customHeight="1" spans="1:12">
      <c r="A24" s="15">
        <v>21</v>
      </c>
      <c r="B24" s="16" t="s">
        <v>52</v>
      </c>
      <c r="C24" s="17" t="s">
        <v>44</v>
      </c>
      <c r="D24" s="18" t="s">
        <v>61</v>
      </c>
      <c r="E24" s="19" t="str">
        <f t="shared" ref="E24:E39" si="3">"女"</f>
        <v>女</v>
      </c>
      <c r="F24" s="19" t="str">
        <f>"研究生"</f>
        <v>研究生</v>
      </c>
      <c r="G24" s="19" t="str">
        <f>"哈尔滨师范大学"</f>
        <v>哈尔滨师范大学</v>
      </c>
      <c r="H24" s="20" t="s">
        <v>44</v>
      </c>
      <c r="I24" s="28" t="s">
        <v>18</v>
      </c>
      <c r="J24" s="29" t="s">
        <v>19</v>
      </c>
      <c r="K24" s="29" t="s">
        <v>20</v>
      </c>
      <c r="L24" s="29" t="s">
        <v>21</v>
      </c>
    </row>
    <row r="25" s="3" customFormat="1" customHeight="1" spans="1:12">
      <c r="A25" s="15">
        <v>22</v>
      </c>
      <c r="B25" s="16" t="s">
        <v>52</v>
      </c>
      <c r="C25" s="17" t="s">
        <v>36</v>
      </c>
      <c r="D25" s="18" t="s">
        <v>62</v>
      </c>
      <c r="E25" s="19" t="str">
        <f t="shared" si="3"/>
        <v>女</v>
      </c>
      <c r="F25" s="19" t="str">
        <f t="shared" ref="F25:F31" si="4">"大学"</f>
        <v>大学</v>
      </c>
      <c r="G25" s="19" t="str">
        <f>"海南师范大学"</f>
        <v>海南师范大学</v>
      </c>
      <c r="H25" s="20" t="s">
        <v>63</v>
      </c>
      <c r="I25" s="28" t="s">
        <v>18</v>
      </c>
      <c r="J25" s="29" t="s">
        <v>19</v>
      </c>
      <c r="K25" s="29" t="s">
        <v>20</v>
      </c>
      <c r="L25" s="29" t="s">
        <v>21</v>
      </c>
    </row>
    <row r="26" s="3" customFormat="1" customHeight="1" spans="1:12">
      <c r="A26" s="15">
        <v>23</v>
      </c>
      <c r="B26" s="16" t="s">
        <v>52</v>
      </c>
      <c r="C26" s="17" t="s">
        <v>36</v>
      </c>
      <c r="D26" s="18" t="s">
        <v>64</v>
      </c>
      <c r="E26" s="19" t="str">
        <f t="shared" si="3"/>
        <v>女</v>
      </c>
      <c r="F26" s="19" t="str">
        <f t="shared" si="4"/>
        <v>大学</v>
      </c>
      <c r="G26" s="19" t="str">
        <f>"江西师范大学"</f>
        <v>江西师范大学</v>
      </c>
      <c r="H26" s="20" t="s">
        <v>63</v>
      </c>
      <c r="I26" s="28" t="s">
        <v>18</v>
      </c>
      <c r="J26" s="29" t="s">
        <v>19</v>
      </c>
      <c r="K26" s="29" t="s">
        <v>20</v>
      </c>
      <c r="L26" s="29" t="s">
        <v>21</v>
      </c>
    </row>
    <row r="27" s="3" customFormat="1" customHeight="1" spans="1:12">
      <c r="A27" s="15">
        <v>24</v>
      </c>
      <c r="B27" s="16" t="s">
        <v>52</v>
      </c>
      <c r="C27" s="17" t="s">
        <v>29</v>
      </c>
      <c r="D27" s="18" t="s">
        <v>65</v>
      </c>
      <c r="E27" s="19" t="str">
        <f t="shared" si="3"/>
        <v>女</v>
      </c>
      <c r="F27" s="19" t="str">
        <f t="shared" si="4"/>
        <v>大学</v>
      </c>
      <c r="G27" s="19" t="str">
        <f>"琼台师范学院"</f>
        <v>琼台师范学院</v>
      </c>
      <c r="H27" s="20" t="s">
        <v>49</v>
      </c>
      <c r="I27" s="28" t="s">
        <v>18</v>
      </c>
      <c r="J27" s="29" t="s">
        <v>19</v>
      </c>
      <c r="K27" s="29" t="s">
        <v>20</v>
      </c>
      <c r="L27" s="29" t="s">
        <v>21</v>
      </c>
    </row>
    <row r="28" s="3" customFormat="1" customHeight="1" spans="1:12">
      <c r="A28" s="15">
        <v>25</v>
      </c>
      <c r="B28" s="16" t="s">
        <v>52</v>
      </c>
      <c r="C28" s="17" t="s">
        <v>29</v>
      </c>
      <c r="D28" s="18" t="s">
        <v>66</v>
      </c>
      <c r="E28" s="19" t="str">
        <f t="shared" si="3"/>
        <v>女</v>
      </c>
      <c r="F28" s="19" t="str">
        <f t="shared" si="4"/>
        <v>大学</v>
      </c>
      <c r="G28" s="19" t="str">
        <f>"琼台师范学院"</f>
        <v>琼台师范学院</v>
      </c>
      <c r="H28" s="20" t="s">
        <v>49</v>
      </c>
      <c r="I28" s="28" t="s">
        <v>18</v>
      </c>
      <c r="J28" s="29" t="s">
        <v>19</v>
      </c>
      <c r="K28" s="29" t="s">
        <v>20</v>
      </c>
      <c r="L28" s="29" t="s">
        <v>21</v>
      </c>
    </row>
    <row r="29" s="3" customFormat="1" customHeight="1" spans="1:12">
      <c r="A29" s="15">
        <v>26</v>
      </c>
      <c r="B29" s="16" t="s">
        <v>52</v>
      </c>
      <c r="C29" s="17" t="s">
        <v>29</v>
      </c>
      <c r="D29" s="18" t="s">
        <v>67</v>
      </c>
      <c r="E29" s="19" t="str">
        <f t="shared" si="3"/>
        <v>女</v>
      </c>
      <c r="F29" s="19" t="str">
        <f t="shared" si="4"/>
        <v>大学</v>
      </c>
      <c r="G29" s="19" t="str">
        <f>"琼台师范学院"</f>
        <v>琼台师范学院</v>
      </c>
      <c r="H29" s="20" t="s">
        <v>31</v>
      </c>
      <c r="I29" s="28" t="s">
        <v>18</v>
      </c>
      <c r="J29" s="29" t="s">
        <v>19</v>
      </c>
      <c r="K29" s="29" t="s">
        <v>20</v>
      </c>
      <c r="L29" s="29" t="s">
        <v>21</v>
      </c>
    </row>
    <row r="30" s="3" customFormat="1" customHeight="1" spans="1:12">
      <c r="A30" s="15">
        <v>27</v>
      </c>
      <c r="B30" s="16" t="s">
        <v>52</v>
      </c>
      <c r="C30" s="17" t="s">
        <v>29</v>
      </c>
      <c r="D30" s="18" t="s">
        <v>68</v>
      </c>
      <c r="E30" s="19" t="str">
        <f t="shared" si="3"/>
        <v>女</v>
      </c>
      <c r="F30" s="19" t="str">
        <f t="shared" si="4"/>
        <v>大学</v>
      </c>
      <c r="G30" s="19" t="str">
        <f>"长春师范大学"</f>
        <v>长春师范大学</v>
      </c>
      <c r="H30" s="20" t="s">
        <v>31</v>
      </c>
      <c r="I30" s="28" t="s">
        <v>18</v>
      </c>
      <c r="J30" s="29" t="s">
        <v>19</v>
      </c>
      <c r="K30" s="29" t="s">
        <v>20</v>
      </c>
      <c r="L30" s="29" t="s">
        <v>21</v>
      </c>
    </row>
    <row r="31" s="6" customFormat="1" customHeight="1" spans="1:12">
      <c r="A31" s="15">
        <v>28</v>
      </c>
      <c r="B31" s="21" t="s">
        <v>69</v>
      </c>
      <c r="C31" s="22" t="s">
        <v>53</v>
      </c>
      <c r="D31" s="18" t="s">
        <v>70</v>
      </c>
      <c r="E31" s="23" t="str">
        <f t="shared" si="3"/>
        <v>女</v>
      </c>
      <c r="F31" s="23" t="str">
        <f t="shared" si="4"/>
        <v>大学</v>
      </c>
      <c r="G31" s="23" t="str">
        <f>"吉林师范大学"</f>
        <v>吉林师范大学</v>
      </c>
      <c r="H31" s="22" t="s">
        <v>71</v>
      </c>
      <c r="I31" s="18" t="s">
        <v>18</v>
      </c>
      <c r="J31" s="29" t="s">
        <v>19</v>
      </c>
      <c r="K31" s="29" t="s">
        <v>20</v>
      </c>
      <c r="L31" s="29" t="s">
        <v>21</v>
      </c>
    </row>
    <row r="32" s="3" customFormat="1" customHeight="1" spans="1:12">
      <c r="A32" s="15">
        <v>29</v>
      </c>
      <c r="B32" s="16" t="s">
        <v>69</v>
      </c>
      <c r="C32" s="17" t="s">
        <v>25</v>
      </c>
      <c r="D32" s="18" t="s">
        <v>72</v>
      </c>
      <c r="E32" s="19" t="str">
        <f t="shared" si="3"/>
        <v>女</v>
      </c>
      <c r="F32" s="19" t="str">
        <f t="shared" ref="F32:F37" si="5">"研究生"</f>
        <v>研究生</v>
      </c>
      <c r="G32" s="19" t="str">
        <f>"江西理工大学"</f>
        <v>江西理工大学</v>
      </c>
      <c r="H32" s="15" t="s">
        <v>73</v>
      </c>
      <c r="I32" s="28" t="s">
        <v>18</v>
      </c>
      <c r="J32" s="29" t="s">
        <v>19</v>
      </c>
      <c r="K32" s="29" t="s">
        <v>20</v>
      </c>
      <c r="L32" s="29" t="s">
        <v>21</v>
      </c>
    </row>
    <row r="33" s="3" customFormat="1" customHeight="1" spans="1:12">
      <c r="A33" s="15">
        <v>30</v>
      </c>
      <c r="B33" s="16" t="s">
        <v>69</v>
      </c>
      <c r="C33" s="17" t="s">
        <v>32</v>
      </c>
      <c r="D33" s="18" t="s">
        <v>74</v>
      </c>
      <c r="E33" s="19" t="str">
        <f t="shared" si="3"/>
        <v>女</v>
      </c>
      <c r="F33" s="19" t="str">
        <f t="shared" si="5"/>
        <v>研究生</v>
      </c>
      <c r="G33" s="19" t="str">
        <f>"哈尔滨体育学院"</f>
        <v>哈尔滨体育学院</v>
      </c>
      <c r="H33" s="15" t="s">
        <v>75</v>
      </c>
      <c r="I33" s="28" t="s">
        <v>18</v>
      </c>
      <c r="J33" s="29" t="s">
        <v>19</v>
      </c>
      <c r="K33" s="29" t="s">
        <v>20</v>
      </c>
      <c r="L33" s="29" t="s">
        <v>21</v>
      </c>
    </row>
    <row r="34" s="3" customFormat="1" customHeight="1" spans="1:12">
      <c r="A34" s="15">
        <v>31</v>
      </c>
      <c r="B34" s="16" t="s">
        <v>69</v>
      </c>
      <c r="C34" s="17" t="s">
        <v>76</v>
      </c>
      <c r="D34" s="18" t="s">
        <v>77</v>
      </c>
      <c r="E34" s="19" t="str">
        <f t="shared" si="3"/>
        <v>女</v>
      </c>
      <c r="F34" s="19" t="str">
        <f t="shared" si="5"/>
        <v>研究生</v>
      </c>
      <c r="G34" s="19" t="str">
        <f>"海南师范大学"</f>
        <v>海南师范大学</v>
      </c>
      <c r="H34" s="15" t="s">
        <v>78</v>
      </c>
      <c r="I34" s="28" t="s">
        <v>18</v>
      </c>
      <c r="J34" s="29" t="s">
        <v>19</v>
      </c>
      <c r="K34" s="29" t="s">
        <v>20</v>
      </c>
      <c r="L34" s="29" t="s">
        <v>21</v>
      </c>
    </row>
    <row r="35" s="3" customFormat="1" customHeight="1" spans="1:12">
      <c r="A35" s="15">
        <v>32</v>
      </c>
      <c r="B35" s="16" t="s">
        <v>69</v>
      </c>
      <c r="C35" s="17" t="s">
        <v>44</v>
      </c>
      <c r="D35" s="18" t="s">
        <v>79</v>
      </c>
      <c r="E35" s="19" t="str">
        <f t="shared" si="3"/>
        <v>女</v>
      </c>
      <c r="F35" s="19" t="str">
        <f t="shared" si="5"/>
        <v>研究生</v>
      </c>
      <c r="G35" s="19" t="str">
        <f>"哈尔滨师范大学"</f>
        <v>哈尔滨师范大学</v>
      </c>
      <c r="H35" s="15" t="s">
        <v>80</v>
      </c>
      <c r="I35" s="28" t="s">
        <v>18</v>
      </c>
      <c r="J35" s="29" t="s">
        <v>19</v>
      </c>
      <c r="K35" s="29" t="s">
        <v>20</v>
      </c>
      <c r="L35" s="29" t="s">
        <v>21</v>
      </c>
    </row>
    <row r="36" s="3" customFormat="1" customHeight="1" spans="1:12">
      <c r="A36" s="15">
        <v>33</v>
      </c>
      <c r="B36" s="16" t="s">
        <v>69</v>
      </c>
      <c r="C36" s="17" t="s">
        <v>36</v>
      </c>
      <c r="D36" s="18" t="s">
        <v>81</v>
      </c>
      <c r="E36" s="19" t="str">
        <f t="shared" si="3"/>
        <v>女</v>
      </c>
      <c r="F36" s="19" t="str">
        <f t="shared" si="5"/>
        <v>研究生</v>
      </c>
      <c r="G36" s="19" t="str">
        <f>"海南师范大学"</f>
        <v>海南师范大学</v>
      </c>
      <c r="H36" s="15" t="s">
        <v>82</v>
      </c>
      <c r="I36" s="28" t="s">
        <v>18</v>
      </c>
      <c r="J36" s="29" t="s">
        <v>19</v>
      </c>
      <c r="K36" s="29" t="s">
        <v>20</v>
      </c>
      <c r="L36" s="29" t="s">
        <v>21</v>
      </c>
    </row>
    <row r="37" s="3" customFormat="1" customHeight="1" spans="1:12">
      <c r="A37" s="15">
        <v>34</v>
      </c>
      <c r="B37" s="16" t="s">
        <v>69</v>
      </c>
      <c r="C37" s="17" t="s">
        <v>29</v>
      </c>
      <c r="D37" s="22" t="s">
        <v>83</v>
      </c>
      <c r="E37" s="19" t="str">
        <f t="shared" si="3"/>
        <v>女</v>
      </c>
      <c r="F37" s="19" t="str">
        <f t="shared" si="5"/>
        <v>研究生</v>
      </c>
      <c r="G37" s="19" t="str">
        <f>"海南师范大学"</f>
        <v>海南师范大学</v>
      </c>
      <c r="H37" s="15" t="s">
        <v>49</v>
      </c>
      <c r="I37" s="28" t="s">
        <v>18</v>
      </c>
      <c r="J37" s="29" t="s">
        <v>19</v>
      </c>
      <c r="K37" s="29" t="s">
        <v>20</v>
      </c>
      <c r="L37" s="29" t="s">
        <v>21</v>
      </c>
    </row>
    <row r="38" s="3" customFormat="1" customHeight="1" spans="1:12">
      <c r="A38" s="15">
        <v>35</v>
      </c>
      <c r="B38" s="16" t="s">
        <v>69</v>
      </c>
      <c r="C38" s="17" t="s">
        <v>29</v>
      </c>
      <c r="D38" s="22" t="s">
        <v>84</v>
      </c>
      <c r="E38" s="19" t="str">
        <f t="shared" si="3"/>
        <v>女</v>
      </c>
      <c r="F38" s="19" t="str">
        <f>"大学"</f>
        <v>大学</v>
      </c>
      <c r="G38" s="19" t="str">
        <f>"琼台师范学院"</f>
        <v>琼台师范学院</v>
      </c>
      <c r="H38" s="20" t="s">
        <v>85</v>
      </c>
      <c r="I38" s="28" t="s">
        <v>18</v>
      </c>
      <c r="J38" s="29" t="s">
        <v>19</v>
      </c>
      <c r="K38" s="29" t="s">
        <v>20</v>
      </c>
      <c r="L38" s="29" t="s">
        <v>21</v>
      </c>
    </row>
    <row r="39" s="3" customFormat="1" customHeight="1" spans="1:12">
      <c r="A39" s="15">
        <v>36</v>
      </c>
      <c r="B39" s="16" t="s">
        <v>69</v>
      </c>
      <c r="C39" s="17" t="s">
        <v>29</v>
      </c>
      <c r="D39" s="22" t="s">
        <v>86</v>
      </c>
      <c r="E39" s="19" t="str">
        <f t="shared" si="3"/>
        <v>女</v>
      </c>
      <c r="F39" s="19" t="str">
        <f>"大学"</f>
        <v>大学</v>
      </c>
      <c r="G39" s="19" t="str">
        <f>"哈尔滨师范大学"</f>
        <v>哈尔滨师范大学</v>
      </c>
      <c r="H39" s="20" t="s">
        <v>49</v>
      </c>
      <c r="I39" s="28" t="s">
        <v>18</v>
      </c>
      <c r="J39" s="29" t="s">
        <v>19</v>
      </c>
      <c r="K39" s="29" t="s">
        <v>20</v>
      </c>
      <c r="L39" s="29" t="s">
        <v>21</v>
      </c>
    </row>
    <row r="40" customHeight="1" spans="1:12">
      <c r="A40" s="15">
        <v>37</v>
      </c>
      <c r="B40" s="25" t="s">
        <v>87</v>
      </c>
      <c r="C40" s="17" t="s">
        <v>53</v>
      </c>
      <c r="D40" s="18" t="s">
        <v>88</v>
      </c>
      <c r="E40" s="19" t="str">
        <f t="shared" ref="E40:E45" si="6">"女"</f>
        <v>女</v>
      </c>
      <c r="F40" s="19" t="str">
        <f>"研究生"</f>
        <v>研究生</v>
      </c>
      <c r="G40" s="19" t="str">
        <f>"海南师范大学"</f>
        <v>海南师范大学</v>
      </c>
      <c r="H40" s="24" t="s">
        <v>55</v>
      </c>
      <c r="I40" s="28" t="s">
        <v>89</v>
      </c>
      <c r="J40" s="29" t="s">
        <v>19</v>
      </c>
      <c r="K40" s="29" t="s">
        <v>20</v>
      </c>
      <c r="L40" s="29" t="s">
        <v>21</v>
      </c>
    </row>
    <row r="41" customHeight="1" spans="1:12">
      <c r="A41" s="15">
        <v>38</v>
      </c>
      <c r="B41" s="25" t="s">
        <v>87</v>
      </c>
      <c r="C41" s="17" t="s">
        <v>90</v>
      </c>
      <c r="D41" s="18" t="s">
        <v>91</v>
      </c>
      <c r="E41" s="19" t="str">
        <f t="shared" si="6"/>
        <v>女</v>
      </c>
      <c r="F41" s="19" t="str">
        <f>"大学"</f>
        <v>大学</v>
      </c>
      <c r="G41" s="19" t="s">
        <v>92</v>
      </c>
      <c r="H41" s="20" t="s">
        <v>93</v>
      </c>
      <c r="I41" s="28" t="s">
        <v>89</v>
      </c>
      <c r="J41" s="29" t="s">
        <v>19</v>
      </c>
      <c r="K41" s="29" t="s">
        <v>20</v>
      </c>
      <c r="L41" s="29" t="s">
        <v>21</v>
      </c>
    </row>
    <row r="42" customHeight="1" spans="1:12">
      <c r="A42" s="15">
        <v>39</v>
      </c>
      <c r="B42" s="25" t="s">
        <v>94</v>
      </c>
      <c r="C42" s="17" t="s">
        <v>95</v>
      </c>
      <c r="D42" s="18" t="s">
        <v>96</v>
      </c>
      <c r="E42" s="19" t="str">
        <f t="shared" si="6"/>
        <v>女</v>
      </c>
      <c r="F42" s="19" t="str">
        <f>"大学"</f>
        <v>大学</v>
      </c>
      <c r="G42" s="19" t="str">
        <f>"海南师范大学"</f>
        <v>海南师范大学</v>
      </c>
      <c r="H42" s="20" t="s">
        <v>97</v>
      </c>
      <c r="I42" s="28" t="s">
        <v>89</v>
      </c>
      <c r="J42" s="29" t="s">
        <v>19</v>
      </c>
      <c r="K42" s="29" t="s">
        <v>20</v>
      </c>
      <c r="L42" s="29" t="s">
        <v>21</v>
      </c>
    </row>
    <row r="43" customHeight="1" spans="1:12">
      <c r="A43" s="15">
        <v>40</v>
      </c>
      <c r="B43" s="25" t="s">
        <v>94</v>
      </c>
      <c r="C43" s="17" t="s">
        <v>90</v>
      </c>
      <c r="D43" s="18" t="s">
        <v>98</v>
      </c>
      <c r="E43" s="19" t="str">
        <f t="shared" si="6"/>
        <v>女</v>
      </c>
      <c r="F43" s="19" t="str">
        <f>"研究生"</f>
        <v>研究生</v>
      </c>
      <c r="G43" s="19" t="str">
        <f>"海南师范大学"</f>
        <v>海南师范大学</v>
      </c>
      <c r="H43" s="24" t="s">
        <v>99</v>
      </c>
      <c r="I43" s="28" t="s">
        <v>89</v>
      </c>
      <c r="J43" s="29" t="s">
        <v>19</v>
      </c>
      <c r="K43" s="29" t="s">
        <v>20</v>
      </c>
      <c r="L43" s="29" t="s">
        <v>21</v>
      </c>
    </row>
    <row r="44" customHeight="1" spans="1:12">
      <c r="A44" s="15">
        <v>41</v>
      </c>
      <c r="B44" s="25" t="s">
        <v>94</v>
      </c>
      <c r="C44" s="17" t="s">
        <v>32</v>
      </c>
      <c r="D44" s="18" t="s">
        <v>100</v>
      </c>
      <c r="E44" s="19" t="str">
        <f t="shared" si="6"/>
        <v>女</v>
      </c>
      <c r="F44" s="19" t="str">
        <f>"研究生"</f>
        <v>研究生</v>
      </c>
      <c r="G44" s="19" t="str">
        <f>"武汉理工大学"</f>
        <v>武汉理工大学</v>
      </c>
      <c r="H44" s="20" t="s">
        <v>101</v>
      </c>
      <c r="I44" s="28" t="s">
        <v>89</v>
      </c>
      <c r="J44" s="29" t="s">
        <v>19</v>
      </c>
      <c r="K44" s="29" t="s">
        <v>20</v>
      </c>
      <c r="L44" s="29" t="s">
        <v>21</v>
      </c>
    </row>
    <row r="45" customHeight="1" spans="1:12">
      <c r="A45" s="15">
        <v>42</v>
      </c>
      <c r="B45" s="25" t="s">
        <v>94</v>
      </c>
      <c r="C45" s="17" t="s">
        <v>102</v>
      </c>
      <c r="D45" s="18" t="s">
        <v>103</v>
      </c>
      <c r="E45" s="19" t="str">
        <f t="shared" si="6"/>
        <v>女</v>
      </c>
      <c r="F45" s="19" t="str">
        <f>"大学"</f>
        <v>大学</v>
      </c>
      <c r="G45" s="19" t="str">
        <f>"四川师范大学"</f>
        <v>四川师范大学</v>
      </c>
      <c r="H45" s="20" t="s">
        <v>104</v>
      </c>
      <c r="I45" s="28" t="s">
        <v>89</v>
      </c>
      <c r="J45" s="29" t="s">
        <v>19</v>
      </c>
      <c r="K45" s="29" t="s">
        <v>20</v>
      </c>
      <c r="L45" s="29" t="s">
        <v>21</v>
      </c>
    </row>
    <row r="46" customHeight="1" spans="1:12">
      <c r="A46" s="15">
        <v>43</v>
      </c>
      <c r="B46" s="25" t="s">
        <v>94</v>
      </c>
      <c r="C46" s="17" t="s">
        <v>36</v>
      </c>
      <c r="D46" s="18" t="s">
        <v>105</v>
      </c>
      <c r="E46" s="23" t="s">
        <v>106</v>
      </c>
      <c r="F46" s="23" t="s">
        <v>107</v>
      </c>
      <c r="G46" s="23" t="s">
        <v>17</v>
      </c>
      <c r="H46" s="20" t="s">
        <v>108</v>
      </c>
      <c r="I46" s="28" t="s">
        <v>89</v>
      </c>
      <c r="J46" s="29" t="s">
        <v>19</v>
      </c>
      <c r="K46" s="29" t="s">
        <v>20</v>
      </c>
      <c r="L46" s="29" t="s">
        <v>21</v>
      </c>
    </row>
    <row r="47" customHeight="1" spans="1:12">
      <c r="A47" s="15">
        <v>44</v>
      </c>
      <c r="B47" s="25" t="s">
        <v>94</v>
      </c>
      <c r="C47" s="17" t="s">
        <v>29</v>
      </c>
      <c r="D47" s="18" t="s">
        <v>109</v>
      </c>
      <c r="E47" s="19" t="str">
        <f>"女"</f>
        <v>女</v>
      </c>
      <c r="F47" s="19" t="str">
        <f>"大学"</f>
        <v>大学</v>
      </c>
      <c r="G47" s="19" t="str">
        <f>"湖南师范大学"</f>
        <v>湖南师范大学</v>
      </c>
      <c r="H47" s="20" t="s">
        <v>110</v>
      </c>
      <c r="I47" s="28" t="s">
        <v>89</v>
      </c>
      <c r="J47" s="29" t="s">
        <v>19</v>
      </c>
      <c r="K47" s="29" t="s">
        <v>20</v>
      </c>
      <c r="L47" s="29" t="s">
        <v>21</v>
      </c>
    </row>
    <row r="48" s="3" customFormat="1" customHeight="1" spans="1:12">
      <c r="A48" s="15">
        <v>45</v>
      </c>
      <c r="B48" s="25" t="s">
        <v>111</v>
      </c>
      <c r="C48" s="17" t="s">
        <v>53</v>
      </c>
      <c r="D48" s="18" t="s">
        <v>112</v>
      </c>
      <c r="E48" s="19" t="str">
        <f>"男"</f>
        <v>男</v>
      </c>
      <c r="F48" s="19" t="str">
        <f>"大学"</f>
        <v>大学</v>
      </c>
      <c r="G48" s="19" t="str">
        <f>"华南师范大学"</f>
        <v>华南师范大学</v>
      </c>
      <c r="H48" s="20" t="s">
        <v>113</v>
      </c>
      <c r="I48" s="28" t="s">
        <v>89</v>
      </c>
      <c r="J48" s="29" t="s">
        <v>19</v>
      </c>
      <c r="K48" s="29" t="s">
        <v>20</v>
      </c>
      <c r="L48" s="29" t="s">
        <v>21</v>
      </c>
    </row>
    <row r="49" s="4" customFormat="1" customHeight="1" spans="1:12">
      <c r="A49" s="15">
        <v>46</v>
      </c>
      <c r="B49" s="26" t="s">
        <v>111</v>
      </c>
      <c r="C49" s="22" t="s">
        <v>53</v>
      </c>
      <c r="D49" s="18" t="s">
        <v>114</v>
      </c>
      <c r="E49" s="23" t="str">
        <f>"女"</f>
        <v>女</v>
      </c>
      <c r="F49" s="23" t="str">
        <f>"研究生"</f>
        <v>研究生</v>
      </c>
      <c r="G49" s="23" t="s">
        <v>17</v>
      </c>
      <c r="H49" s="24" t="s">
        <v>55</v>
      </c>
      <c r="I49" s="18" t="s">
        <v>89</v>
      </c>
      <c r="J49" s="29" t="s">
        <v>19</v>
      </c>
      <c r="K49" s="29" t="s">
        <v>20</v>
      </c>
      <c r="L49" s="29" t="s">
        <v>21</v>
      </c>
    </row>
    <row r="50" s="3" customFormat="1" customHeight="1" spans="1:12">
      <c r="A50" s="15">
        <v>47</v>
      </c>
      <c r="B50" s="25" t="s">
        <v>111</v>
      </c>
      <c r="C50" s="17" t="s">
        <v>32</v>
      </c>
      <c r="D50" s="18" t="s">
        <v>115</v>
      </c>
      <c r="E50" s="19" t="str">
        <f>"男"</f>
        <v>男</v>
      </c>
      <c r="F50" s="19" t="str">
        <f>"大学"</f>
        <v>大学</v>
      </c>
      <c r="G50" s="19" t="s">
        <v>116</v>
      </c>
      <c r="H50" s="20" t="s">
        <v>34</v>
      </c>
      <c r="I50" s="28" t="s">
        <v>89</v>
      </c>
      <c r="J50" s="29" t="s">
        <v>19</v>
      </c>
      <c r="K50" s="29" t="s">
        <v>20</v>
      </c>
      <c r="L50" s="29" t="s">
        <v>21</v>
      </c>
    </row>
    <row r="51" s="3" customFormat="1" customHeight="1" spans="1:12">
      <c r="A51" s="15">
        <v>48</v>
      </c>
      <c r="B51" s="25" t="s">
        <v>111</v>
      </c>
      <c r="C51" s="17" t="s">
        <v>117</v>
      </c>
      <c r="D51" s="18" t="s">
        <v>118</v>
      </c>
      <c r="E51" s="19" t="str">
        <f>"女"</f>
        <v>女</v>
      </c>
      <c r="F51" s="19" t="str">
        <f>"研究生"</f>
        <v>研究生</v>
      </c>
      <c r="G51" s="19" t="str">
        <f>"海南师范大学"</f>
        <v>海南师范大学</v>
      </c>
      <c r="H51" s="20" t="s">
        <v>119</v>
      </c>
      <c r="I51" s="28" t="s">
        <v>89</v>
      </c>
      <c r="J51" s="29" t="s">
        <v>19</v>
      </c>
      <c r="K51" s="29" t="s">
        <v>20</v>
      </c>
      <c r="L51" s="29" t="s">
        <v>21</v>
      </c>
    </row>
    <row r="52" s="3" customFormat="1" customHeight="1" spans="1:12">
      <c r="A52" s="15">
        <v>49</v>
      </c>
      <c r="B52" s="25" t="s">
        <v>120</v>
      </c>
      <c r="C52" s="17" t="s">
        <v>53</v>
      </c>
      <c r="D52" s="18" t="s">
        <v>121</v>
      </c>
      <c r="E52" s="19" t="str">
        <f>"女"</f>
        <v>女</v>
      </c>
      <c r="F52" s="23" t="s">
        <v>107</v>
      </c>
      <c r="G52" s="19" t="str">
        <f>"海南大学"</f>
        <v>海南大学</v>
      </c>
      <c r="H52" s="20" t="s">
        <v>122</v>
      </c>
      <c r="I52" s="28" t="s">
        <v>89</v>
      </c>
      <c r="J52" s="29" t="s">
        <v>19</v>
      </c>
      <c r="K52" s="29" t="s">
        <v>20</v>
      </c>
      <c r="L52" s="29" t="s">
        <v>21</v>
      </c>
    </row>
    <row r="53" s="3" customFormat="1" customHeight="1" spans="1:12">
      <c r="A53" s="15">
        <v>50</v>
      </c>
      <c r="B53" s="25" t="s">
        <v>120</v>
      </c>
      <c r="C53" s="17" t="s">
        <v>25</v>
      </c>
      <c r="D53" s="18" t="s">
        <v>123</v>
      </c>
      <c r="E53" s="19" t="str">
        <f>"女"</f>
        <v>女</v>
      </c>
      <c r="F53" s="19" t="str">
        <f>"大学"</f>
        <v>大学</v>
      </c>
      <c r="G53" s="19" t="s">
        <v>124</v>
      </c>
      <c r="H53" s="20" t="s">
        <v>27</v>
      </c>
      <c r="I53" s="28" t="s">
        <v>89</v>
      </c>
      <c r="J53" s="29" t="s">
        <v>19</v>
      </c>
      <c r="K53" s="29" t="s">
        <v>20</v>
      </c>
      <c r="L53" s="29" t="s">
        <v>21</v>
      </c>
    </row>
    <row r="54" s="3" customFormat="1" customHeight="1" spans="1:12">
      <c r="A54" s="15">
        <v>51</v>
      </c>
      <c r="B54" s="25" t="s">
        <v>120</v>
      </c>
      <c r="C54" s="17" t="s">
        <v>90</v>
      </c>
      <c r="D54" s="18" t="s">
        <v>125</v>
      </c>
      <c r="E54" s="19" t="str">
        <f>"男"</f>
        <v>男</v>
      </c>
      <c r="F54" s="19" t="str">
        <f>"大学"</f>
        <v>大学</v>
      </c>
      <c r="G54" s="19" t="s">
        <v>17</v>
      </c>
      <c r="H54" s="20" t="s">
        <v>126</v>
      </c>
      <c r="I54" s="28" t="s">
        <v>89</v>
      </c>
      <c r="J54" s="29" t="s">
        <v>19</v>
      </c>
      <c r="K54" s="29" t="s">
        <v>20</v>
      </c>
      <c r="L54" s="29" t="s">
        <v>21</v>
      </c>
    </row>
    <row r="55" s="3" customFormat="1" customHeight="1" spans="1:12">
      <c r="A55" s="15">
        <v>52</v>
      </c>
      <c r="B55" s="25" t="s">
        <v>120</v>
      </c>
      <c r="C55" s="17" t="s">
        <v>32</v>
      </c>
      <c r="D55" s="18" t="s">
        <v>127</v>
      </c>
      <c r="E55" s="19" t="str">
        <f t="shared" ref="E55:E63" si="7">"女"</f>
        <v>女</v>
      </c>
      <c r="F55" s="19" t="str">
        <f>"大学"</f>
        <v>大学</v>
      </c>
      <c r="G55" s="19" t="str">
        <f>"湖南科技大学"</f>
        <v>湖南科技大学</v>
      </c>
      <c r="H55" s="20" t="s">
        <v>128</v>
      </c>
      <c r="I55" s="28" t="s">
        <v>89</v>
      </c>
      <c r="J55" s="29" t="s">
        <v>19</v>
      </c>
      <c r="K55" s="29" t="s">
        <v>20</v>
      </c>
      <c r="L55" s="29" t="s">
        <v>21</v>
      </c>
    </row>
    <row r="56" s="3" customFormat="1" customHeight="1" spans="1:12">
      <c r="A56" s="15">
        <v>53</v>
      </c>
      <c r="B56" s="25" t="s">
        <v>120</v>
      </c>
      <c r="C56" s="17" t="s">
        <v>32</v>
      </c>
      <c r="D56" s="18" t="s">
        <v>129</v>
      </c>
      <c r="E56" s="23" t="s">
        <v>130</v>
      </c>
      <c r="F56" s="23" t="s">
        <v>43</v>
      </c>
      <c r="G56" s="23" t="s">
        <v>131</v>
      </c>
      <c r="H56" s="20" t="s">
        <v>128</v>
      </c>
      <c r="I56" s="28" t="s">
        <v>89</v>
      </c>
      <c r="J56" s="29" t="s">
        <v>19</v>
      </c>
      <c r="K56" s="29" t="s">
        <v>20</v>
      </c>
      <c r="L56" s="29" t="s">
        <v>21</v>
      </c>
    </row>
    <row r="57" s="3" customFormat="1" customHeight="1" spans="1:12">
      <c r="A57" s="15">
        <v>54</v>
      </c>
      <c r="B57" s="25" t="s">
        <v>120</v>
      </c>
      <c r="C57" s="17" t="s">
        <v>117</v>
      </c>
      <c r="D57" s="18" t="s">
        <v>132</v>
      </c>
      <c r="E57" s="19" t="str">
        <f t="shared" si="7"/>
        <v>女</v>
      </c>
      <c r="F57" s="19" t="str">
        <f>"研究生"</f>
        <v>研究生</v>
      </c>
      <c r="G57" s="19" t="str">
        <f>"海南师范大学"</f>
        <v>海南师范大学</v>
      </c>
      <c r="H57" s="24" t="s">
        <v>133</v>
      </c>
      <c r="I57" s="28" t="s">
        <v>89</v>
      </c>
      <c r="J57" s="29" t="s">
        <v>19</v>
      </c>
      <c r="K57" s="29" t="s">
        <v>20</v>
      </c>
      <c r="L57" s="29" t="s">
        <v>21</v>
      </c>
    </row>
    <row r="58" s="3" customFormat="1" customHeight="1" spans="1:12">
      <c r="A58" s="15">
        <v>55</v>
      </c>
      <c r="B58" s="25" t="s">
        <v>120</v>
      </c>
      <c r="C58" s="17" t="s">
        <v>117</v>
      </c>
      <c r="D58" s="18" t="s">
        <v>134</v>
      </c>
      <c r="E58" s="19" t="str">
        <f t="shared" si="7"/>
        <v>女</v>
      </c>
      <c r="F58" s="19" t="str">
        <f>"研究生"</f>
        <v>研究生</v>
      </c>
      <c r="G58" s="19" t="s">
        <v>135</v>
      </c>
      <c r="H58" s="20" t="s">
        <v>136</v>
      </c>
      <c r="I58" s="28" t="s">
        <v>89</v>
      </c>
      <c r="J58" s="29" t="s">
        <v>19</v>
      </c>
      <c r="K58" s="29" t="s">
        <v>20</v>
      </c>
      <c r="L58" s="29" t="s">
        <v>21</v>
      </c>
    </row>
    <row r="59" s="3" customFormat="1" customHeight="1" spans="1:12">
      <c r="A59" s="15">
        <v>56</v>
      </c>
      <c r="B59" s="25" t="s">
        <v>120</v>
      </c>
      <c r="C59" s="17" t="s">
        <v>29</v>
      </c>
      <c r="D59" s="18" t="s">
        <v>137</v>
      </c>
      <c r="E59" s="19" t="str">
        <f t="shared" si="7"/>
        <v>女</v>
      </c>
      <c r="F59" s="19" t="s">
        <v>43</v>
      </c>
      <c r="G59" s="19" t="s">
        <v>138</v>
      </c>
      <c r="H59" s="20" t="s">
        <v>110</v>
      </c>
      <c r="I59" s="28" t="s">
        <v>89</v>
      </c>
      <c r="J59" s="29" t="s">
        <v>19</v>
      </c>
      <c r="K59" s="29" t="s">
        <v>20</v>
      </c>
      <c r="L59" s="29" t="s">
        <v>21</v>
      </c>
    </row>
    <row r="60" s="3" customFormat="1" customHeight="1" spans="1:12">
      <c r="A60" s="15">
        <v>57</v>
      </c>
      <c r="B60" s="25" t="s">
        <v>139</v>
      </c>
      <c r="C60" s="17" t="s">
        <v>53</v>
      </c>
      <c r="D60" s="18" t="s">
        <v>140</v>
      </c>
      <c r="E60" s="19" t="str">
        <f t="shared" si="7"/>
        <v>女</v>
      </c>
      <c r="F60" s="19" t="str">
        <f>"研究生"</f>
        <v>研究生</v>
      </c>
      <c r="G60" s="19" t="s">
        <v>141</v>
      </c>
      <c r="H60" s="20" t="s">
        <v>142</v>
      </c>
      <c r="I60" s="28" t="s">
        <v>89</v>
      </c>
      <c r="J60" s="29" t="s">
        <v>19</v>
      </c>
      <c r="K60" s="29" t="s">
        <v>20</v>
      </c>
      <c r="L60" s="29" t="s">
        <v>21</v>
      </c>
    </row>
    <row r="61" s="3" customFormat="1" customHeight="1" spans="1:12">
      <c r="A61" s="15">
        <v>58</v>
      </c>
      <c r="B61" s="25" t="s">
        <v>139</v>
      </c>
      <c r="C61" s="17" t="s">
        <v>25</v>
      </c>
      <c r="D61" s="18" t="s">
        <v>143</v>
      </c>
      <c r="E61" s="19" t="str">
        <f t="shared" si="7"/>
        <v>女</v>
      </c>
      <c r="F61" s="19" t="str">
        <f>"大学"</f>
        <v>大学</v>
      </c>
      <c r="G61" s="19" t="str">
        <f>"琼台师范学院"</f>
        <v>琼台师范学院</v>
      </c>
      <c r="H61" s="20" t="s">
        <v>27</v>
      </c>
      <c r="I61" s="28" t="s">
        <v>89</v>
      </c>
      <c r="J61" s="29" t="s">
        <v>19</v>
      </c>
      <c r="K61" s="29" t="s">
        <v>20</v>
      </c>
      <c r="L61" s="29" t="s">
        <v>21</v>
      </c>
    </row>
    <row r="62" s="3" customFormat="1" customHeight="1" spans="1:12">
      <c r="A62" s="15">
        <v>59</v>
      </c>
      <c r="B62" s="25" t="s">
        <v>139</v>
      </c>
      <c r="C62" s="17" t="s">
        <v>90</v>
      </c>
      <c r="D62" s="18" t="s">
        <v>144</v>
      </c>
      <c r="E62" s="19" t="str">
        <f t="shared" si="7"/>
        <v>女</v>
      </c>
      <c r="F62" s="19" t="str">
        <f>"大学"</f>
        <v>大学</v>
      </c>
      <c r="G62" s="19" t="str">
        <f>"山东师范大学"</f>
        <v>山东师范大学</v>
      </c>
      <c r="H62" s="20" t="s">
        <v>145</v>
      </c>
      <c r="I62" s="28" t="s">
        <v>89</v>
      </c>
      <c r="J62" s="29" t="s">
        <v>19</v>
      </c>
      <c r="K62" s="29" t="s">
        <v>20</v>
      </c>
      <c r="L62" s="29" t="s">
        <v>21</v>
      </c>
    </row>
    <row r="63" s="3" customFormat="1" customHeight="1" spans="1:12">
      <c r="A63" s="15">
        <v>60</v>
      </c>
      <c r="B63" s="25" t="s">
        <v>139</v>
      </c>
      <c r="C63" s="25" t="s">
        <v>90</v>
      </c>
      <c r="D63" s="18" t="s">
        <v>146</v>
      </c>
      <c r="E63" s="19" t="str">
        <f t="shared" si="7"/>
        <v>女</v>
      </c>
      <c r="F63" s="19" t="str">
        <f>"大学"</f>
        <v>大学</v>
      </c>
      <c r="G63" s="19" t="str">
        <f>"海南师范大学"</f>
        <v>海南师范大学</v>
      </c>
      <c r="H63" s="20" t="s">
        <v>145</v>
      </c>
      <c r="I63" s="28" t="s">
        <v>89</v>
      </c>
      <c r="J63" s="29" t="s">
        <v>19</v>
      </c>
      <c r="K63" s="29" t="s">
        <v>20</v>
      </c>
      <c r="L63" s="29" t="s">
        <v>21</v>
      </c>
    </row>
    <row r="64" s="3" customFormat="1" customHeight="1" spans="1:12">
      <c r="A64" s="15">
        <v>61</v>
      </c>
      <c r="B64" s="25" t="s">
        <v>139</v>
      </c>
      <c r="C64" s="17" t="s">
        <v>32</v>
      </c>
      <c r="D64" s="18" t="s">
        <v>147</v>
      </c>
      <c r="E64" s="19" t="str">
        <f>"男"</f>
        <v>男</v>
      </c>
      <c r="F64" s="19" t="str">
        <f>"研究生"</f>
        <v>研究生</v>
      </c>
      <c r="G64" s="19" t="str">
        <f>"武汉体育学院"</f>
        <v>武汉体育学院</v>
      </c>
      <c r="H64" s="24" t="s">
        <v>148</v>
      </c>
      <c r="I64" s="28" t="s">
        <v>89</v>
      </c>
      <c r="J64" s="29" t="s">
        <v>19</v>
      </c>
      <c r="K64" s="29" t="s">
        <v>20</v>
      </c>
      <c r="L64" s="29" t="s">
        <v>21</v>
      </c>
    </row>
    <row r="65" s="3" customFormat="1" customHeight="1" spans="1:12">
      <c r="A65" s="15">
        <v>62</v>
      </c>
      <c r="B65" s="25" t="s">
        <v>139</v>
      </c>
      <c r="C65" s="17" t="s">
        <v>76</v>
      </c>
      <c r="D65" s="18" t="s">
        <v>149</v>
      </c>
      <c r="E65" s="19" t="str">
        <f t="shared" ref="E65:E72" si="8">"女"</f>
        <v>女</v>
      </c>
      <c r="F65" s="19" t="str">
        <f>"研究生"</f>
        <v>研究生</v>
      </c>
      <c r="G65" s="19" t="str">
        <f>"海南师范大学"</f>
        <v>海南师范大学</v>
      </c>
      <c r="H65" s="20" t="s">
        <v>150</v>
      </c>
      <c r="I65" s="28" t="s">
        <v>89</v>
      </c>
      <c r="J65" s="29" t="s">
        <v>19</v>
      </c>
      <c r="K65" s="29" t="s">
        <v>20</v>
      </c>
      <c r="L65" s="29" t="s">
        <v>21</v>
      </c>
    </row>
    <row r="66" s="3" customFormat="1" customHeight="1" spans="1:12">
      <c r="A66" s="15">
        <v>63</v>
      </c>
      <c r="B66" s="25" t="s">
        <v>139</v>
      </c>
      <c r="C66" s="17" t="s">
        <v>44</v>
      </c>
      <c r="D66" s="18" t="s">
        <v>151</v>
      </c>
      <c r="E66" s="19" t="str">
        <f>"男"</f>
        <v>男</v>
      </c>
      <c r="F66" s="19" t="str">
        <f>"研究生"</f>
        <v>研究生</v>
      </c>
      <c r="G66" s="19" t="str">
        <f>"海南大学"</f>
        <v>海南大学</v>
      </c>
      <c r="H66" s="24" t="s">
        <v>44</v>
      </c>
      <c r="I66" s="28" t="s">
        <v>89</v>
      </c>
      <c r="J66" s="29" t="s">
        <v>19</v>
      </c>
      <c r="K66" s="29" t="s">
        <v>20</v>
      </c>
      <c r="L66" s="29" t="s">
        <v>21</v>
      </c>
    </row>
    <row r="67" s="3" customFormat="1" customHeight="1" spans="1:12">
      <c r="A67" s="15">
        <v>64</v>
      </c>
      <c r="B67" s="25" t="s">
        <v>139</v>
      </c>
      <c r="C67" s="25" t="s">
        <v>29</v>
      </c>
      <c r="D67" s="18" t="s">
        <v>152</v>
      </c>
      <c r="E67" s="19" t="str">
        <f t="shared" si="8"/>
        <v>女</v>
      </c>
      <c r="F67" s="19" t="str">
        <f>"大学"</f>
        <v>大学</v>
      </c>
      <c r="G67" s="19" t="str">
        <f>"琼台师范学院"</f>
        <v>琼台师范学院</v>
      </c>
      <c r="H67" s="20" t="s">
        <v>31</v>
      </c>
      <c r="I67" s="28" t="s">
        <v>89</v>
      </c>
      <c r="J67" s="29" t="s">
        <v>19</v>
      </c>
      <c r="K67" s="29" t="s">
        <v>20</v>
      </c>
      <c r="L67" s="29" t="s">
        <v>21</v>
      </c>
    </row>
    <row r="68" s="3" customFormat="1" customHeight="1" spans="1:12">
      <c r="A68" s="15">
        <v>65</v>
      </c>
      <c r="B68" s="25" t="s">
        <v>139</v>
      </c>
      <c r="C68" s="25" t="s">
        <v>29</v>
      </c>
      <c r="D68" s="18" t="s">
        <v>153</v>
      </c>
      <c r="E68" s="19" t="str">
        <f t="shared" si="8"/>
        <v>女</v>
      </c>
      <c r="F68" s="19" t="str">
        <f>"大学"</f>
        <v>大学</v>
      </c>
      <c r="G68" s="19" t="str">
        <f>"江西师范大学"</f>
        <v>江西师范大学</v>
      </c>
      <c r="H68" s="20" t="s">
        <v>110</v>
      </c>
      <c r="I68" s="28" t="s">
        <v>89</v>
      </c>
      <c r="J68" s="29" t="s">
        <v>19</v>
      </c>
      <c r="K68" s="29" t="s">
        <v>20</v>
      </c>
      <c r="L68" s="29" t="s">
        <v>21</v>
      </c>
    </row>
    <row r="69" s="3" customFormat="1" customHeight="1" spans="1:12">
      <c r="A69" s="15">
        <v>66</v>
      </c>
      <c r="B69" s="25" t="s">
        <v>154</v>
      </c>
      <c r="C69" s="17" t="s">
        <v>25</v>
      </c>
      <c r="D69" s="18" t="s">
        <v>155</v>
      </c>
      <c r="E69" s="19" t="str">
        <f t="shared" si="8"/>
        <v>女</v>
      </c>
      <c r="F69" s="19" t="str">
        <f>"大学"</f>
        <v>大学</v>
      </c>
      <c r="G69" s="19" t="str">
        <f>"琼台师范学院"</f>
        <v>琼台师范学院</v>
      </c>
      <c r="H69" s="20" t="s">
        <v>49</v>
      </c>
      <c r="I69" s="28" t="s">
        <v>89</v>
      </c>
      <c r="J69" s="29" t="s">
        <v>19</v>
      </c>
      <c r="K69" s="29" t="s">
        <v>20</v>
      </c>
      <c r="L69" s="29" t="s">
        <v>21</v>
      </c>
    </row>
    <row r="70" s="3" customFormat="1" customHeight="1" spans="1:12">
      <c r="A70" s="15">
        <v>67</v>
      </c>
      <c r="B70" s="25" t="s">
        <v>154</v>
      </c>
      <c r="C70" s="17" t="s">
        <v>90</v>
      </c>
      <c r="D70" s="18" t="s">
        <v>156</v>
      </c>
      <c r="E70" s="19" t="str">
        <f t="shared" si="8"/>
        <v>女</v>
      </c>
      <c r="F70" s="19" t="str">
        <f>"研究生"</f>
        <v>研究生</v>
      </c>
      <c r="G70" s="19" t="str">
        <f>"牡丹江师范学院"</f>
        <v>牡丹江师范学院</v>
      </c>
      <c r="H70" s="20" t="s">
        <v>99</v>
      </c>
      <c r="I70" s="28" t="s">
        <v>89</v>
      </c>
      <c r="J70" s="29" t="s">
        <v>19</v>
      </c>
      <c r="K70" s="29" t="s">
        <v>20</v>
      </c>
      <c r="L70" s="29" t="s">
        <v>21</v>
      </c>
    </row>
    <row r="71" s="3" customFormat="1" customHeight="1" spans="1:12">
      <c r="A71" s="15">
        <v>68</v>
      </c>
      <c r="B71" s="25" t="s">
        <v>154</v>
      </c>
      <c r="C71" s="17" t="s">
        <v>29</v>
      </c>
      <c r="D71" s="18" t="s">
        <v>157</v>
      </c>
      <c r="E71" s="19" t="str">
        <f t="shared" si="8"/>
        <v>女</v>
      </c>
      <c r="F71" s="19" t="str">
        <f>"大学"</f>
        <v>大学</v>
      </c>
      <c r="G71" s="19" t="str">
        <f>"湖南师范大学"</f>
        <v>湖南师范大学</v>
      </c>
      <c r="H71" s="20" t="s">
        <v>31</v>
      </c>
      <c r="I71" s="28" t="s">
        <v>89</v>
      </c>
      <c r="J71" s="29" t="s">
        <v>19</v>
      </c>
      <c r="K71" s="29" t="s">
        <v>20</v>
      </c>
      <c r="L71" s="29" t="s">
        <v>21</v>
      </c>
    </row>
    <row r="72" s="3" customFormat="1" customHeight="1" spans="1:12">
      <c r="A72" s="15">
        <v>69</v>
      </c>
      <c r="B72" s="25" t="s">
        <v>158</v>
      </c>
      <c r="C72" s="17" t="s">
        <v>32</v>
      </c>
      <c r="D72" s="18" t="s">
        <v>159</v>
      </c>
      <c r="E72" s="19" t="str">
        <f t="shared" si="8"/>
        <v>女</v>
      </c>
      <c r="F72" s="19" t="str">
        <f>"大学"</f>
        <v>大学</v>
      </c>
      <c r="G72" s="19" t="str">
        <f>"重庆文理学院"</f>
        <v>重庆文理学院</v>
      </c>
      <c r="H72" s="24" t="s">
        <v>160</v>
      </c>
      <c r="I72" s="28" t="s">
        <v>89</v>
      </c>
      <c r="J72" s="29" t="s">
        <v>19</v>
      </c>
      <c r="K72" s="29" t="s">
        <v>20</v>
      </c>
      <c r="L72" s="29" t="s">
        <v>21</v>
      </c>
    </row>
    <row r="73" s="3" customFormat="1" customHeight="1" spans="1:12">
      <c r="A73" s="15">
        <v>70</v>
      </c>
      <c r="B73" s="25" t="s">
        <v>161</v>
      </c>
      <c r="C73" s="17" t="s">
        <v>53</v>
      </c>
      <c r="D73" s="18" t="s">
        <v>162</v>
      </c>
      <c r="E73" s="25" t="s">
        <v>130</v>
      </c>
      <c r="F73" s="25" t="s">
        <v>43</v>
      </c>
      <c r="G73" s="25" t="s">
        <v>163</v>
      </c>
      <c r="H73" s="20" t="s">
        <v>71</v>
      </c>
      <c r="I73" s="28" t="s">
        <v>164</v>
      </c>
      <c r="J73" s="29" t="s">
        <v>19</v>
      </c>
      <c r="K73" s="29" t="s">
        <v>20</v>
      </c>
      <c r="L73" s="29" t="s">
        <v>21</v>
      </c>
    </row>
    <row r="74" s="3" customFormat="1" customHeight="1" spans="1:12">
      <c r="A74" s="15">
        <v>71</v>
      </c>
      <c r="B74" s="25" t="s">
        <v>161</v>
      </c>
      <c r="C74" s="17" t="s">
        <v>90</v>
      </c>
      <c r="D74" s="18" t="s">
        <v>165</v>
      </c>
      <c r="E74" s="25" t="s">
        <v>106</v>
      </c>
      <c r="F74" s="20" t="s">
        <v>43</v>
      </c>
      <c r="G74" s="20" t="s">
        <v>17</v>
      </c>
      <c r="H74" s="20" t="s">
        <v>166</v>
      </c>
      <c r="I74" s="28" t="s">
        <v>164</v>
      </c>
      <c r="J74" s="29" t="s">
        <v>19</v>
      </c>
      <c r="K74" s="29" t="s">
        <v>20</v>
      </c>
      <c r="L74" s="29" t="s">
        <v>21</v>
      </c>
    </row>
    <row r="75" s="3" customFormat="1" customHeight="1" spans="1:12">
      <c r="A75" s="15">
        <v>72</v>
      </c>
      <c r="B75" s="25" t="s">
        <v>161</v>
      </c>
      <c r="C75" s="17" t="s">
        <v>32</v>
      </c>
      <c r="D75" s="18" t="s">
        <v>167</v>
      </c>
      <c r="E75" s="25" t="s">
        <v>130</v>
      </c>
      <c r="F75" s="20" t="s">
        <v>43</v>
      </c>
      <c r="G75" s="20" t="s">
        <v>168</v>
      </c>
      <c r="H75" s="20" t="s">
        <v>169</v>
      </c>
      <c r="I75" s="28" t="s">
        <v>164</v>
      </c>
      <c r="J75" s="29" t="s">
        <v>19</v>
      </c>
      <c r="K75" s="29" t="s">
        <v>20</v>
      </c>
      <c r="L75" s="29" t="s">
        <v>21</v>
      </c>
    </row>
    <row r="76" s="3" customFormat="1" customHeight="1" spans="1:12">
      <c r="A76" s="15">
        <v>73</v>
      </c>
      <c r="B76" s="25" t="s">
        <v>161</v>
      </c>
      <c r="C76" s="17" t="s">
        <v>44</v>
      </c>
      <c r="D76" s="18" t="s">
        <v>170</v>
      </c>
      <c r="E76" s="25" t="s">
        <v>106</v>
      </c>
      <c r="F76" s="20" t="s">
        <v>107</v>
      </c>
      <c r="G76" s="20" t="s">
        <v>171</v>
      </c>
      <c r="H76" s="20" t="s">
        <v>172</v>
      </c>
      <c r="I76" s="28" t="s">
        <v>164</v>
      </c>
      <c r="J76" s="29" t="s">
        <v>19</v>
      </c>
      <c r="K76" s="29" t="s">
        <v>20</v>
      </c>
      <c r="L76" s="29" t="s">
        <v>21</v>
      </c>
    </row>
    <row r="77" s="3" customFormat="1" customHeight="1" spans="1:12">
      <c r="A77" s="15">
        <v>74</v>
      </c>
      <c r="B77" s="25" t="s">
        <v>173</v>
      </c>
      <c r="C77" s="17" t="s">
        <v>53</v>
      </c>
      <c r="D77" s="18" t="s">
        <v>174</v>
      </c>
      <c r="E77" s="25" t="s">
        <v>106</v>
      </c>
      <c r="F77" s="20" t="s">
        <v>43</v>
      </c>
      <c r="G77" s="20" t="s">
        <v>175</v>
      </c>
      <c r="H77" s="24" t="s">
        <v>71</v>
      </c>
      <c r="I77" s="28" t="s">
        <v>164</v>
      </c>
      <c r="J77" s="29" t="s">
        <v>19</v>
      </c>
      <c r="K77" s="29" t="s">
        <v>20</v>
      </c>
      <c r="L77" s="29" t="s">
        <v>21</v>
      </c>
    </row>
    <row r="78" s="3" customFormat="1" customHeight="1" spans="1:12">
      <c r="A78" s="15">
        <v>75</v>
      </c>
      <c r="B78" s="25" t="s">
        <v>173</v>
      </c>
      <c r="C78" s="17" t="s">
        <v>90</v>
      </c>
      <c r="D78" s="18" t="s">
        <v>176</v>
      </c>
      <c r="E78" s="25" t="s">
        <v>106</v>
      </c>
      <c r="F78" s="20" t="s">
        <v>43</v>
      </c>
      <c r="G78" s="20" t="s">
        <v>177</v>
      </c>
      <c r="H78" s="20" t="s">
        <v>145</v>
      </c>
      <c r="I78" s="28" t="s">
        <v>164</v>
      </c>
      <c r="J78" s="29" t="s">
        <v>19</v>
      </c>
      <c r="K78" s="29" t="s">
        <v>20</v>
      </c>
      <c r="L78" s="29" t="s">
        <v>21</v>
      </c>
    </row>
    <row r="79" s="3" customFormat="1" customHeight="1" spans="1:12">
      <c r="A79" s="15">
        <v>76</v>
      </c>
      <c r="B79" s="25" t="s">
        <v>173</v>
      </c>
      <c r="C79" s="17" t="s">
        <v>32</v>
      </c>
      <c r="D79" s="18" t="s">
        <v>178</v>
      </c>
      <c r="E79" s="25" t="s">
        <v>106</v>
      </c>
      <c r="F79" s="20" t="s">
        <v>43</v>
      </c>
      <c r="G79" s="20" t="s">
        <v>179</v>
      </c>
      <c r="H79" s="20" t="s">
        <v>34</v>
      </c>
      <c r="I79" s="28" t="s">
        <v>164</v>
      </c>
      <c r="J79" s="29" t="s">
        <v>19</v>
      </c>
      <c r="K79" s="29" t="s">
        <v>20</v>
      </c>
      <c r="L79" s="29" t="s">
        <v>21</v>
      </c>
    </row>
    <row r="80" s="3" customFormat="1" customHeight="1" spans="1:12">
      <c r="A80" s="15">
        <v>77</v>
      </c>
      <c r="B80" s="25" t="s">
        <v>173</v>
      </c>
      <c r="C80" s="17" t="s">
        <v>117</v>
      </c>
      <c r="D80" s="18" t="s">
        <v>180</v>
      </c>
      <c r="E80" s="25" t="s">
        <v>106</v>
      </c>
      <c r="F80" s="20" t="s">
        <v>107</v>
      </c>
      <c r="G80" s="20" t="s">
        <v>181</v>
      </c>
      <c r="H80" s="20" t="s">
        <v>182</v>
      </c>
      <c r="I80" s="28" t="s">
        <v>164</v>
      </c>
      <c r="J80" s="29" t="s">
        <v>19</v>
      </c>
      <c r="K80" s="29" t="s">
        <v>20</v>
      </c>
      <c r="L80" s="29" t="s">
        <v>21</v>
      </c>
    </row>
    <row r="81" s="3" customFormat="1" customHeight="1" spans="1:12">
      <c r="A81" s="15">
        <v>78</v>
      </c>
      <c r="B81" s="25" t="s">
        <v>173</v>
      </c>
      <c r="C81" s="17" t="s">
        <v>44</v>
      </c>
      <c r="D81" s="18" t="s">
        <v>183</v>
      </c>
      <c r="E81" s="25" t="s">
        <v>106</v>
      </c>
      <c r="F81" s="20" t="s">
        <v>43</v>
      </c>
      <c r="G81" s="20" t="s">
        <v>184</v>
      </c>
      <c r="H81" s="20" t="s">
        <v>185</v>
      </c>
      <c r="I81" s="28" t="s">
        <v>164</v>
      </c>
      <c r="J81" s="29" t="s">
        <v>19</v>
      </c>
      <c r="K81" s="29" t="s">
        <v>20</v>
      </c>
      <c r="L81" s="29" t="s">
        <v>21</v>
      </c>
    </row>
    <row r="82" s="3" customFormat="1" customHeight="1" spans="1:12">
      <c r="A82" s="15">
        <v>79</v>
      </c>
      <c r="B82" s="25" t="s">
        <v>186</v>
      </c>
      <c r="C82" s="17" t="s">
        <v>53</v>
      </c>
      <c r="D82" s="18" t="s">
        <v>187</v>
      </c>
      <c r="E82" s="25" t="s">
        <v>130</v>
      </c>
      <c r="F82" s="20" t="s">
        <v>43</v>
      </c>
      <c r="G82" s="20" t="s">
        <v>188</v>
      </c>
      <c r="H82" s="20" t="s">
        <v>71</v>
      </c>
      <c r="I82" s="28" t="s">
        <v>164</v>
      </c>
      <c r="J82" s="29" t="s">
        <v>19</v>
      </c>
      <c r="K82" s="29" t="s">
        <v>20</v>
      </c>
      <c r="L82" s="29" t="s">
        <v>21</v>
      </c>
    </row>
    <row r="83" s="3" customFormat="1" customHeight="1" spans="1:12">
      <c r="A83" s="15">
        <v>80</v>
      </c>
      <c r="B83" s="25" t="s">
        <v>186</v>
      </c>
      <c r="C83" s="17" t="s">
        <v>25</v>
      </c>
      <c r="D83" s="18" t="s">
        <v>189</v>
      </c>
      <c r="E83" s="25" t="s">
        <v>106</v>
      </c>
      <c r="F83" s="20" t="s">
        <v>43</v>
      </c>
      <c r="G83" s="20" t="s">
        <v>190</v>
      </c>
      <c r="H83" s="20" t="s">
        <v>27</v>
      </c>
      <c r="I83" s="28" t="s">
        <v>164</v>
      </c>
      <c r="J83" s="29" t="s">
        <v>19</v>
      </c>
      <c r="K83" s="29" t="s">
        <v>20</v>
      </c>
      <c r="L83" s="29" t="s">
        <v>21</v>
      </c>
    </row>
    <row r="84" s="3" customFormat="1" customHeight="1" spans="1:12">
      <c r="A84" s="15">
        <v>81</v>
      </c>
      <c r="B84" s="25" t="s">
        <v>186</v>
      </c>
      <c r="C84" s="17" t="s">
        <v>32</v>
      </c>
      <c r="D84" s="18" t="s">
        <v>191</v>
      </c>
      <c r="E84" s="25" t="s">
        <v>130</v>
      </c>
      <c r="F84" s="20" t="s">
        <v>43</v>
      </c>
      <c r="G84" s="20" t="s">
        <v>192</v>
      </c>
      <c r="H84" s="20" t="s">
        <v>169</v>
      </c>
      <c r="I84" s="28" t="s">
        <v>164</v>
      </c>
      <c r="J84" s="29" t="s">
        <v>19</v>
      </c>
      <c r="K84" s="29" t="s">
        <v>20</v>
      </c>
      <c r="L84" s="29" t="s">
        <v>21</v>
      </c>
    </row>
    <row r="85" s="3" customFormat="1" customHeight="1" spans="1:12">
      <c r="A85" s="15">
        <v>82</v>
      </c>
      <c r="B85" s="25" t="s">
        <v>186</v>
      </c>
      <c r="C85" s="17" t="s">
        <v>117</v>
      </c>
      <c r="D85" s="18" t="s">
        <v>193</v>
      </c>
      <c r="E85" s="25" t="s">
        <v>106</v>
      </c>
      <c r="F85" s="20" t="s">
        <v>43</v>
      </c>
      <c r="G85" s="20" t="s">
        <v>17</v>
      </c>
      <c r="H85" s="20" t="s">
        <v>194</v>
      </c>
      <c r="I85" s="28" t="s">
        <v>164</v>
      </c>
      <c r="J85" s="29" t="s">
        <v>19</v>
      </c>
      <c r="K85" s="29" t="s">
        <v>20</v>
      </c>
      <c r="L85" s="29" t="s">
        <v>21</v>
      </c>
    </row>
    <row r="86" s="3" customFormat="1" customHeight="1" spans="1:12">
      <c r="A86" s="15">
        <v>83</v>
      </c>
      <c r="B86" s="25" t="s">
        <v>186</v>
      </c>
      <c r="C86" s="17" t="s">
        <v>29</v>
      </c>
      <c r="D86" s="18" t="s">
        <v>195</v>
      </c>
      <c r="E86" s="25" t="s">
        <v>106</v>
      </c>
      <c r="F86" s="20" t="s">
        <v>43</v>
      </c>
      <c r="G86" s="20" t="s">
        <v>196</v>
      </c>
      <c r="H86" s="20" t="s">
        <v>31</v>
      </c>
      <c r="I86" s="28" t="s">
        <v>164</v>
      </c>
      <c r="J86" s="29" t="s">
        <v>19</v>
      </c>
      <c r="K86" s="29" t="s">
        <v>20</v>
      </c>
      <c r="L86" s="29" t="s">
        <v>21</v>
      </c>
    </row>
    <row r="87" s="4" customFormat="1" customHeight="1" spans="1:12">
      <c r="A87" s="15">
        <v>84</v>
      </c>
      <c r="B87" s="26" t="s">
        <v>186</v>
      </c>
      <c r="C87" s="22" t="s">
        <v>29</v>
      </c>
      <c r="D87" s="18" t="s">
        <v>197</v>
      </c>
      <c r="E87" s="26" t="s">
        <v>106</v>
      </c>
      <c r="F87" s="24" t="s">
        <v>43</v>
      </c>
      <c r="G87" s="24" t="s">
        <v>17</v>
      </c>
      <c r="H87" s="24" t="s">
        <v>31</v>
      </c>
      <c r="I87" s="18" t="s">
        <v>164</v>
      </c>
      <c r="J87" s="29" t="s">
        <v>19</v>
      </c>
      <c r="K87" s="29" t="s">
        <v>20</v>
      </c>
      <c r="L87" s="29" t="s">
        <v>21</v>
      </c>
    </row>
    <row r="88" s="3" customFormat="1" customHeight="1" spans="1:12">
      <c r="A88" s="15">
        <v>85</v>
      </c>
      <c r="B88" s="25" t="s">
        <v>198</v>
      </c>
      <c r="C88" s="17" t="s">
        <v>25</v>
      </c>
      <c r="D88" s="18" t="s">
        <v>199</v>
      </c>
      <c r="E88" s="25" t="s">
        <v>106</v>
      </c>
      <c r="F88" s="20" t="s">
        <v>107</v>
      </c>
      <c r="G88" s="20" t="s">
        <v>200</v>
      </c>
      <c r="H88" s="20" t="s">
        <v>133</v>
      </c>
      <c r="I88" s="28" t="s">
        <v>164</v>
      </c>
      <c r="J88" s="29" t="s">
        <v>19</v>
      </c>
      <c r="K88" s="29" t="s">
        <v>20</v>
      </c>
      <c r="L88" s="29" t="s">
        <v>21</v>
      </c>
    </row>
    <row r="89" s="3" customFormat="1" customHeight="1" spans="1:12">
      <c r="A89" s="15">
        <v>86</v>
      </c>
      <c r="B89" s="25" t="s">
        <v>198</v>
      </c>
      <c r="C89" s="17" t="s">
        <v>32</v>
      </c>
      <c r="D89" s="18" t="s">
        <v>201</v>
      </c>
      <c r="E89" s="25" t="s">
        <v>130</v>
      </c>
      <c r="F89" s="20" t="s">
        <v>43</v>
      </c>
      <c r="G89" s="20" t="s">
        <v>131</v>
      </c>
      <c r="H89" s="20" t="s">
        <v>34</v>
      </c>
      <c r="I89" s="28" t="s">
        <v>164</v>
      </c>
      <c r="J89" s="29" t="s">
        <v>19</v>
      </c>
      <c r="K89" s="29" t="s">
        <v>20</v>
      </c>
      <c r="L89" s="29" t="s">
        <v>21</v>
      </c>
    </row>
    <row r="90" s="3" customFormat="1" customHeight="1" spans="1:12">
      <c r="A90" s="15">
        <v>87</v>
      </c>
      <c r="B90" s="25" t="s">
        <v>198</v>
      </c>
      <c r="C90" s="17" t="s">
        <v>76</v>
      </c>
      <c r="D90" s="18" t="s">
        <v>202</v>
      </c>
      <c r="E90" s="25" t="s">
        <v>106</v>
      </c>
      <c r="F90" s="20" t="s">
        <v>107</v>
      </c>
      <c r="G90" s="20" t="s">
        <v>203</v>
      </c>
      <c r="H90" s="20" t="s">
        <v>78</v>
      </c>
      <c r="I90" s="28" t="s">
        <v>164</v>
      </c>
      <c r="J90" s="29" t="s">
        <v>19</v>
      </c>
      <c r="K90" s="29" t="s">
        <v>20</v>
      </c>
      <c r="L90" s="29" t="s">
        <v>21</v>
      </c>
    </row>
    <row r="91" s="3" customFormat="1" customHeight="1" spans="1:12">
      <c r="A91" s="15">
        <v>88</v>
      </c>
      <c r="B91" s="25" t="s">
        <v>204</v>
      </c>
      <c r="C91" s="17" t="s">
        <v>53</v>
      </c>
      <c r="D91" s="18" t="s">
        <v>205</v>
      </c>
      <c r="E91" s="25" t="s">
        <v>106</v>
      </c>
      <c r="F91" s="20" t="s">
        <v>43</v>
      </c>
      <c r="G91" s="20" t="s">
        <v>206</v>
      </c>
      <c r="H91" s="20" t="s">
        <v>71</v>
      </c>
      <c r="I91" s="28" t="s">
        <v>164</v>
      </c>
      <c r="J91" s="29" t="s">
        <v>19</v>
      </c>
      <c r="K91" s="29" t="s">
        <v>20</v>
      </c>
      <c r="L91" s="29" t="s">
        <v>21</v>
      </c>
    </row>
    <row r="92" s="3" customFormat="1" customHeight="1" spans="1:12">
      <c r="A92" s="15">
        <v>89</v>
      </c>
      <c r="B92" s="25" t="s">
        <v>204</v>
      </c>
      <c r="C92" s="17" t="s">
        <v>90</v>
      </c>
      <c r="D92" s="18" t="s">
        <v>207</v>
      </c>
      <c r="E92" s="25" t="s">
        <v>106</v>
      </c>
      <c r="F92" s="20" t="s">
        <v>107</v>
      </c>
      <c r="G92" s="20" t="s">
        <v>208</v>
      </c>
      <c r="H92" s="20" t="s">
        <v>145</v>
      </c>
      <c r="I92" s="28" t="s">
        <v>164</v>
      </c>
      <c r="J92" s="29" t="s">
        <v>19</v>
      </c>
      <c r="K92" s="29" t="s">
        <v>20</v>
      </c>
      <c r="L92" s="29" t="s">
        <v>21</v>
      </c>
    </row>
    <row r="93" s="3" customFormat="1" customHeight="1" spans="1:12">
      <c r="A93" s="15">
        <v>90</v>
      </c>
      <c r="B93" s="25" t="s">
        <v>204</v>
      </c>
      <c r="C93" s="17" t="s">
        <v>90</v>
      </c>
      <c r="D93" s="18" t="s">
        <v>209</v>
      </c>
      <c r="E93" s="25" t="s">
        <v>106</v>
      </c>
      <c r="F93" s="20" t="s">
        <v>43</v>
      </c>
      <c r="G93" s="20" t="s">
        <v>210</v>
      </c>
      <c r="H93" s="20" t="s">
        <v>49</v>
      </c>
      <c r="I93" s="28" t="s">
        <v>164</v>
      </c>
      <c r="J93" s="29" t="s">
        <v>19</v>
      </c>
      <c r="K93" s="29" t="s">
        <v>20</v>
      </c>
      <c r="L93" s="29" t="s">
        <v>21</v>
      </c>
    </row>
    <row r="94" s="3" customFormat="1" customHeight="1" spans="1:12">
      <c r="A94" s="15">
        <v>91</v>
      </c>
      <c r="B94" s="25" t="s">
        <v>204</v>
      </c>
      <c r="C94" s="17" t="s">
        <v>32</v>
      </c>
      <c r="D94" s="18" t="s">
        <v>211</v>
      </c>
      <c r="E94" s="25" t="s">
        <v>130</v>
      </c>
      <c r="F94" s="20" t="s">
        <v>43</v>
      </c>
      <c r="G94" s="20" t="s">
        <v>17</v>
      </c>
      <c r="H94" s="20" t="s">
        <v>34</v>
      </c>
      <c r="I94" s="28" t="s">
        <v>164</v>
      </c>
      <c r="J94" s="29" t="s">
        <v>19</v>
      </c>
      <c r="K94" s="29" t="s">
        <v>20</v>
      </c>
      <c r="L94" s="29" t="s">
        <v>21</v>
      </c>
    </row>
    <row r="95" s="3" customFormat="1" customHeight="1" spans="1:12">
      <c r="A95" s="15">
        <v>92</v>
      </c>
      <c r="B95" s="25" t="s">
        <v>212</v>
      </c>
      <c r="C95" s="17" t="s">
        <v>53</v>
      </c>
      <c r="D95" s="18" t="s">
        <v>213</v>
      </c>
      <c r="E95" s="25" t="s">
        <v>130</v>
      </c>
      <c r="F95" s="20" t="s">
        <v>43</v>
      </c>
      <c r="G95" s="20" t="s">
        <v>214</v>
      </c>
      <c r="H95" s="20" t="s">
        <v>215</v>
      </c>
      <c r="I95" s="28" t="s">
        <v>164</v>
      </c>
      <c r="J95" s="29" t="s">
        <v>19</v>
      </c>
      <c r="K95" s="29" t="s">
        <v>20</v>
      </c>
      <c r="L95" s="29" t="s">
        <v>21</v>
      </c>
    </row>
    <row r="96" s="3" customFormat="1" customHeight="1" spans="1:12">
      <c r="A96" s="15">
        <v>93</v>
      </c>
      <c r="B96" s="25" t="s">
        <v>212</v>
      </c>
      <c r="C96" s="17" t="s">
        <v>25</v>
      </c>
      <c r="D96" s="18" t="s">
        <v>216</v>
      </c>
      <c r="E96" s="25" t="s">
        <v>106</v>
      </c>
      <c r="F96" s="20" t="s">
        <v>43</v>
      </c>
      <c r="G96" s="20" t="s">
        <v>179</v>
      </c>
      <c r="H96" s="24" t="s">
        <v>27</v>
      </c>
      <c r="I96" s="28" t="s">
        <v>164</v>
      </c>
      <c r="J96" s="29" t="s">
        <v>19</v>
      </c>
      <c r="K96" s="29" t="s">
        <v>20</v>
      </c>
      <c r="L96" s="29" t="s">
        <v>21</v>
      </c>
    </row>
    <row r="97" s="3" customFormat="1" customHeight="1" spans="1:12">
      <c r="A97" s="15">
        <v>94</v>
      </c>
      <c r="B97" s="25" t="s">
        <v>212</v>
      </c>
      <c r="C97" s="17" t="s">
        <v>90</v>
      </c>
      <c r="D97" s="18" t="s">
        <v>217</v>
      </c>
      <c r="E97" s="25" t="s">
        <v>130</v>
      </c>
      <c r="F97" s="20" t="s">
        <v>43</v>
      </c>
      <c r="G97" s="20" t="s">
        <v>17</v>
      </c>
      <c r="H97" s="20" t="s">
        <v>218</v>
      </c>
      <c r="I97" s="28" t="s">
        <v>164</v>
      </c>
      <c r="J97" s="29" t="s">
        <v>19</v>
      </c>
      <c r="K97" s="29" t="s">
        <v>20</v>
      </c>
      <c r="L97" s="29" t="s">
        <v>21</v>
      </c>
    </row>
    <row r="98" s="3" customFormat="1" customHeight="1" spans="1:12">
      <c r="A98" s="15">
        <v>95</v>
      </c>
      <c r="B98" s="25" t="s">
        <v>212</v>
      </c>
      <c r="C98" s="17" t="s">
        <v>90</v>
      </c>
      <c r="D98" s="18" t="s">
        <v>219</v>
      </c>
      <c r="E98" s="25" t="s">
        <v>106</v>
      </c>
      <c r="F98" s="20" t="s">
        <v>43</v>
      </c>
      <c r="G98" s="20" t="s">
        <v>220</v>
      </c>
      <c r="H98" s="24" t="s">
        <v>145</v>
      </c>
      <c r="I98" s="28" t="s">
        <v>164</v>
      </c>
      <c r="J98" s="29" t="s">
        <v>19</v>
      </c>
      <c r="K98" s="29" t="s">
        <v>20</v>
      </c>
      <c r="L98" s="29" t="s">
        <v>21</v>
      </c>
    </row>
    <row r="99" s="3" customFormat="1" customHeight="1" spans="1:12">
      <c r="A99" s="15">
        <v>96</v>
      </c>
      <c r="B99" s="25" t="s">
        <v>212</v>
      </c>
      <c r="C99" s="17" t="s">
        <v>32</v>
      </c>
      <c r="D99" s="18" t="s">
        <v>221</v>
      </c>
      <c r="E99" s="25" t="s">
        <v>106</v>
      </c>
      <c r="F99" s="20" t="s">
        <v>107</v>
      </c>
      <c r="G99" s="20" t="s">
        <v>222</v>
      </c>
      <c r="H99" s="20" t="s">
        <v>223</v>
      </c>
      <c r="I99" s="28" t="s">
        <v>164</v>
      </c>
      <c r="J99" s="29" t="s">
        <v>19</v>
      </c>
      <c r="K99" s="29" t="s">
        <v>20</v>
      </c>
      <c r="L99" s="29" t="s">
        <v>21</v>
      </c>
    </row>
    <row r="100" s="3" customFormat="1" customHeight="1" spans="1:12">
      <c r="A100" s="15">
        <v>97</v>
      </c>
      <c r="B100" s="25" t="s">
        <v>212</v>
      </c>
      <c r="C100" s="17" t="s">
        <v>32</v>
      </c>
      <c r="D100" s="18" t="s">
        <v>224</v>
      </c>
      <c r="E100" s="25" t="s">
        <v>106</v>
      </c>
      <c r="F100" s="20" t="s">
        <v>43</v>
      </c>
      <c r="G100" s="20" t="s">
        <v>179</v>
      </c>
      <c r="H100" s="20" t="s">
        <v>34</v>
      </c>
      <c r="I100" s="28" t="s">
        <v>164</v>
      </c>
      <c r="J100" s="29" t="s">
        <v>19</v>
      </c>
      <c r="K100" s="29" t="s">
        <v>20</v>
      </c>
      <c r="L100" s="29" t="s">
        <v>21</v>
      </c>
    </row>
    <row r="101" s="3" customFormat="1" customHeight="1" spans="1:12">
      <c r="A101" s="15">
        <v>98</v>
      </c>
      <c r="B101" s="25" t="s">
        <v>212</v>
      </c>
      <c r="C101" s="17" t="s">
        <v>76</v>
      </c>
      <c r="D101" s="18" t="s">
        <v>225</v>
      </c>
      <c r="E101" s="25" t="s">
        <v>130</v>
      </c>
      <c r="F101" s="20" t="s">
        <v>43</v>
      </c>
      <c r="G101" s="20" t="s">
        <v>17</v>
      </c>
      <c r="H101" s="20" t="s">
        <v>226</v>
      </c>
      <c r="I101" s="28" t="s">
        <v>164</v>
      </c>
      <c r="J101" s="29" t="s">
        <v>19</v>
      </c>
      <c r="K101" s="29" t="s">
        <v>20</v>
      </c>
      <c r="L101" s="29" t="s">
        <v>21</v>
      </c>
    </row>
    <row r="102" s="3" customFormat="1" customHeight="1" spans="1:12">
      <c r="A102" s="15">
        <v>99</v>
      </c>
      <c r="B102" s="25" t="s">
        <v>212</v>
      </c>
      <c r="C102" s="17" t="s">
        <v>44</v>
      </c>
      <c r="D102" s="18" t="s">
        <v>227</v>
      </c>
      <c r="E102" s="25" t="s">
        <v>106</v>
      </c>
      <c r="F102" s="20" t="s">
        <v>43</v>
      </c>
      <c r="G102" s="20" t="s">
        <v>228</v>
      </c>
      <c r="H102" s="20" t="s">
        <v>229</v>
      </c>
      <c r="I102" s="28" t="s">
        <v>164</v>
      </c>
      <c r="J102" s="29" t="s">
        <v>19</v>
      </c>
      <c r="K102" s="29" t="s">
        <v>20</v>
      </c>
      <c r="L102" s="29" t="s">
        <v>21</v>
      </c>
    </row>
    <row r="103" s="3" customFormat="1" customHeight="1" spans="1:12">
      <c r="A103" s="15">
        <v>100</v>
      </c>
      <c r="B103" s="25" t="s">
        <v>212</v>
      </c>
      <c r="C103" s="17" t="s">
        <v>29</v>
      </c>
      <c r="D103" s="18" t="s">
        <v>230</v>
      </c>
      <c r="E103" s="25" t="s">
        <v>106</v>
      </c>
      <c r="F103" s="20" t="s">
        <v>43</v>
      </c>
      <c r="G103" s="20" t="s">
        <v>228</v>
      </c>
      <c r="H103" s="24" t="s">
        <v>49</v>
      </c>
      <c r="I103" s="28" t="s">
        <v>164</v>
      </c>
      <c r="J103" s="29" t="s">
        <v>19</v>
      </c>
      <c r="K103" s="29" t="s">
        <v>20</v>
      </c>
      <c r="L103" s="29" t="s">
        <v>21</v>
      </c>
    </row>
    <row r="104" s="3" customFormat="1" customHeight="1" spans="1:12">
      <c r="A104" s="15">
        <v>101</v>
      </c>
      <c r="B104" s="25" t="s">
        <v>212</v>
      </c>
      <c r="C104" s="17" t="s">
        <v>29</v>
      </c>
      <c r="D104" s="18" t="s">
        <v>231</v>
      </c>
      <c r="E104" s="25" t="s">
        <v>106</v>
      </c>
      <c r="F104" s="20" t="s">
        <v>43</v>
      </c>
      <c r="G104" s="20" t="s">
        <v>232</v>
      </c>
      <c r="H104" s="20" t="s">
        <v>49</v>
      </c>
      <c r="I104" s="28" t="s">
        <v>164</v>
      </c>
      <c r="J104" s="29" t="s">
        <v>19</v>
      </c>
      <c r="K104" s="29" t="s">
        <v>20</v>
      </c>
      <c r="L104" s="29" t="s">
        <v>21</v>
      </c>
    </row>
    <row r="105" s="3" customFormat="1" customHeight="1" spans="2:8">
      <c r="B105" s="8"/>
      <c r="C105" s="7"/>
      <c r="D105" s="4"/>
      <c r="F105" s="7"/>
      <c r="G105" s="7"/>
      <c r="H105" s="9"/>
    </row>
    <row r="106" s="3" customFormat="1" customHeight="1" spans="2:8">
      <c r="B106" s="8"/>
      <c r="C106" s="7"/>
      <c r="D106" s="4"/>
      <c r="F106" s="7"/>
      <c r="G106" s="7"/>
      <c r="H106" s="9"/>
    </row>
    <row r="107" s="3" customFormat="1" customHeight="1" spans="2:8">
      <c r="B107" s="8"/>
      <c r="C107" s="7"/>
      <c r="D107" s="4"/>
      <c r="F107" s="7"/>
      <c r="G107" s="7"/>
      <c r="H107" s="9"/>
    </row>
    <row r="108" s="3" customFormat="1" customHeight="1" spans="2:8">
      <c r="B108" s="8"/>
      <c r="C108" s="7"/>
      <c r="D108" s="4"/>
      <c r="F108" s="7"/>
      <c r="G108" s="7"/>
      <c r="H108" s="9"/>
    </row>
    <row r="109" s="3" customFormat="1" customHeight="1" spans="2:8">
      <c r="B109" s="8"/>
      <c r="C109" s="7"/>
      <c r="D109" s="4"/>
      <c r="F109" s="7"/>
      <c r="G109" s="7"/>
      <c r="H109" s="9"/>
    </row>
    <row r="110" s="3" customFormat="1" customHeight="1" spans="2:8">
      <c r="B110" s="8"/>
      <c r="C110" s="7"/>
      <c r="D110" s="4"/>
      <c r="F110" s="7"/>
      <c r="G110" s="7"/>
      <c r="H110" s="9"/>
    </row>
    <row r="111" s="3" customFormat="1" customHeight="1" spans="2:8">
      <c r="B111" s="8"/>
      <c r="C111" s="7"/>
      <c r="D111" s="4"/>
      <c r="F111" s="7"/>
      <c r="G111" s="7"/>
      <c r="H111" s="9"/>
    </row>
    <row r="112" s="3" customFormat="1" customHeight="1" spans="2:8">
      <c r="B112" s="8"/>
      <c r="C112" s="7"/>
      <c r="D112" s="4"/>
      <c r="F112" s="7"/>
      <c r="G112" s="7"/>
      <c r="H112" s="9"/>
    </row>
    <row r="113" s="3" customFormat="1" customHeight="1" spans="2:8">
      <c r="B113" s="8"/>
      <c r="C113" s="7"/>
      <c r="D113" s="4"/>
      <c r="F113" s="7"/>
      <c r="G113" s="7"/>
      <c r="H113" s="9"/>
    </row>
    <row r="114" s="3" customFormat="1" customHeight="1" spans="2:8">
      <c r="B114" s="8"/>
      <c r="C114" s="7"/>
      <c r="D114" s="4"/>
      <c r="F114" s="7"/>
      <c r="G114" s="7"/>
      <c r="H114" s="9"/>
    </row>
    <row r="115" s="3" customFormat="1" customHeight="1" spans="2:8">
      <c r="B115" s="8"/>
      <c r="C115" s="7"/>
      <c r="D115" s="4"/>
      <c r="F115" s="7"/>
      <c r="G115" s="7"/>
      <c r="H115" s="9"/>
    </row>
    <row r="116" s="3" customFormat="1" customHeight="1" spans="2:8">
      <c r="B116" s="8"/>
      <c r="C116" s="7"/>
      <c r="D116" s="4"/>
      <c r="F116" s="7"/>
      <c r="G116" s="7"/>
      <c r="H116" s="9"/>
    </row>
    <row r="117" s="3" customFormat="1" customHeight="1" spans="2:8">
      <c r="B117" s="8"/>
      <c r="C117" s="7"/>
      <c r="D117" s="4"/>
      <c r="F117" s="7"/>
      <c r="G117" s="7"/>
      <c r="H117" s="9"/>
    </row>
    <row r="118" s="3" customFormat="1" customHeight="1" spans="2:8">
      <c r="B118" s="8"/>
      <c r="C118" s="7"/>
      <c r="D118" s="4"/>
      <c r="F118" s="7"/>
      <c r="G118" s="7"/>
      <c r="H118" s="9"/>
    </row>
    <row r="119" s="3" customFormat="1" customHeight="1" spans="2:8">
      <c r="B119" s="8"/>
      <c r="C119" s="7"/>
      <c r="D119" s="4"/>
      <c r="F119" s="7"/>
      <c r="G119" s="7"/>
      <c r="H119" s="9"/>
    </row>
    <row r="120" s="3" customFormat="1" customHeight="1" spans="2:8">
      <c r="B120" s="8"/>
      <c r="C120" s="7"/>
      <c r="D120" s="4"/>
      <c r="F120" s="7"/>
      <c r="G120" s="7"/>
      <c r="H120" s="9"/>
    </row>
    <row r="121" s="3" customFormat="1" customHeight="1" spans="2:8">
      <c r="B121" s="8"/>
      <c r="C121" s="7"/>
      <c r="D121" s="4"/>
      <c r="F121" s="7"/>
      <c r="G121" s="7"/>
      <c r="H121" s="9"/>
    </row>
    <row r="122" s="3" customFormat="1" customHeight="1" spans="2:8">
      <c r="B122" s="8"/>
      <c r="C122" s="7"/>
      <c r="D122" s="4"/>
      <c r="F122" s="7"/>
      <c r="G122" s="7"/>
      <c r="H122" s="9"/>
    </row>
    <row r="123" s="3" customFormat="1" customHeight="1" spans="2:8">
      <c r="B123" s="8"/>
      <c r="C123" s="7"/>
      <c r="D123" s="4"/>
      <c r="F123" s="7"/>
      <c r="G123" s="7"/>
      <c r="H123" s="9"/>
    </row>
    <row r="124" s="3" customFormat="1" customHeight="1" spans="2:8">
      <c r="B124" s="8"/>
      <c r="C124" s="7"/>
      <c r="D124" s="4"/>
      <c r="F124" s="7"/>
      <c r="G124" s="7"/>
      <c r="H124" s="9"/>
    </row>
    <row r="125" s="3" customFormat="1" customHeight="1" spans="2:8">
      <c r="B125" s="8"/>
      <c r="C125" s="7"/>
      <c r="D125" s="4"/>
      <c r="F125" s="7"/>
      <c r="G125" s="7"/>
      <c r="H125" s="9"/>
    </row>
    <row r="126" s="3" customFormat="1" customHeight="1" spans="2:8">
      <c r="B126" s="8"/>
      <c r="C126" s="7"/>
      <c r="D126" s="4"/>
      <c r="F126" s="7"/>
      <c r="G126" s="7"/>
      <c r="H126" s="9"/>
    </row>
    <row r="127" s="3" customFormat="1" customHeight="1" spans="2:8">
      <c r="B127" s="8"/>
      <c r="C127" s="7"/>
      <c r="D127" s="4"/>
      <c r="F127" s="7"/>
      <c r="G127" s="7"/>
      <c r="H127" s="9"/>
    </row>
    <row r="128" s="3" customFormat="1" customHeight="1" spans="2:8">
      <c r="B128" s="8"/>
      <c r="C128" s="7"/>
      <c r="D128" s="4"/>
      <c r="F128" s="7"/>
      <c r="G128" s="7"/>
      <c r="H128" s="9"/>
    </row>
    <row r="129" s="3" customFormat="1" customHeight="1" spans="2:8">
      <c r="B129" s="8"/>
      <c r="C129" s="7"/>
      <c r="D129" s="4"/>
      <c r="F129" s="7"/>
      <c r="G129" s="7"/>
      <c r="H129" s="9"/>
    </row>
    <row r="130" s="3" customFormat="1" customHeight="1" spans="2:8">
      <c r="B130" s="8"/>
      <c r="C130" s="7"/>
      <c r="D130" s="4"/>
      <c r="F130" s="7"/>
      <c r="G130" s="7"/>
      <c r="H130" s="9"/>
    </row>
    <row r="131" s="3" customFormat="1" customHeight="1" spans="2:8">
      <c r="B131" s="8"/>
      <c r="C131" s="7"/>
      <c r="D131" s="4"/>
      <c r="F131" s="7"/>
      <c r="G131" s="7"/>
      <c r="H131" s="9"/>
    </row>
    <row r="132" s="3" customFormat="1" customHeight="1" spans="2:8">
      <c r="B132" s="8"/>
      <c r="C132" s="7"/>
      <c r="D132" s="4"/>
      <c r="F132" s="7"/>
      <c r="G132" s="7"/>
      <c r="H132" s="9"/>
    </row>
    <row r="133" s="3" customFormat="1" customHeight="1" spans="2:8">
      <c r="B133" s="8"/>
      <c r="C133" s="7"/>
      <c r="D133" s="4"/>
      <c r="F133" s="7"/>
      <c r="G133" s="7"/>
      <c r="H133" s="9"/>
    </row>
    <row r="134" s="3" customFormat="1" customHeight="1" spans="2:8">
      <c r="B134" s="8"/>
      <c r="C134" s="7"/>
      <c r="D134" s="4"/>
      <c r="F134" s="7"/>
      <c r="G134" s="7"/>
      <c r="H134" s="9"/>
    </row>
    <row r="135" s="3" customFormat="1" customHeight="1" spans="2:8">
      <c r="B135" s="8"/>
      <c r="C135" s="7"/>
      <c r="D135" s="4"/>
      <c r="F135" s="7"/>
      <c r="G135" s="7"/>
      <c r="H135" s="9"/>
    </row>
    <row r="136" s="3" customFormat="1" customHeight="1" spans="2:8">
      <c r="B136" s="8"/>
      <c r="C136" s="7"/>
      <c r="D136" s="4"/>
      <c r="F136" s="7"/>
      <c r="G136" s="7"/>
      <c r="H136" s="9"/>
    </row>
    <row r="137" s="3" customFormat="1" customHeight="1" spans="2:8">
      <c r="B137" s="8"/>
      <c r="C137" s="7"/>
      <c r="D137" s="4"/>
      <c r="F137" s="7"/>
      <c r="G137" s="7"/>
      <c r="H137" s="9"/>
    </row>
    <row r="138" s="3" customFormat="1" customHeight="1" spans="2:8">
      <c r="B138" s="8"/>
      <c r="C138" s="7"/>
      <c r="D138" s="4"/>
      <c r="F138" s="7"/>
      <c r="G138" s="7"/>
      <c r="H138" s="9"/>
    </row>
    <row r="139" s="3" customFormat="1" customHeight="1" spans="2:8">
      <c r="B139" s="8"/>
      <c r="C139" s="7"/>
      <c r="D139" s="4"/>
      <c r="F139" s="7"/>
      <c r="G139" s="7"/>
      <c r="H139" s="9"/>
    </row>
    <row r="140" s="3" customFormat="1" customHeight="1" spans="2:8">
      <c r="B140" s="8"/>
      <c r="C140" s="7"/>
      <c r="D140" s="4"/>
      <c r="F140" s="7"/>
      <c r="G140" s="7"/>
      <c r="H140" s="9"/>
    </row>
    <row r="141" s="3" customFormat="1" customHeight="1" spans="2:8">
      <c r="B141" s="8"/>
      <c r="C141" s="7"/>
      <c r="D141" s="4"/>
      <c r="F141" s="7"/>
      <c r="G141" s="7"/>
      <c r="H141" s="9"/>
    </row>
    <row r="142" s="3" customFormat="1" customHeight="1" spans="2:8">
      <c r="B142" s="8"/>
      <c r="C142" s="7"/>
      <c r="D142" s="4"/>
      <c r="F142" s="7"/>
      <c r="G142" s="7"/>
      <c r="H142" s="9"/>
    </row>
    <row r="143" s="3" customFormat="1" customHeight="1" spans="2:8">
      <c r="B143" s="8"/>
      <c r="C143" s="7"/>
      <c r="D143" s="4"/>
      <c r="F143" s="7"/>
      <c r="G143" s="7"/>
      <c r="H143" s="9"/>
    </row>
    <row r="144" s="3" customFormat="1" customHeight="1" spans="2:8">
      <c r="B144" s="8"/>
      <c r="C144" s="7"/>
      <c r="D144" s="4"/>
      <c r="F144" s="7"/>
      <c r="G144" s="7"/>
      <c r="H144" s="9"/>
    </row>
    <row r="145" s="3" customFormat="1" customHeight="1" spans="2:8">
      <c r="B145" s="8"/>
      <c r="C145" s="7"/>
      <c r="D145" s="4"/>
      <c r="F145" s="7"/>
      <c r="G145" s="7"/>
      <c r="H145" s="9"/>
    </row>
    <row r="146" s="3" customFormat="1" customHeight="1" spans="2:8">
      <c r="B146" s="8"/>
      <c r="C146" s="7"/>
      <c r="D146" s="4"/>
      <c r="F146" s="7"/>
      <c r="G146" s="7"/>
      <c r="H146" s="9"/>
    </row>
    <row r="147" s="3" customFormat="1" customHeight="1" spans="2:8">
      <c r="B147" s="8"/>
      <c r="C147" s="7"/>
      <c r="D147" s="4"/>
      <c r="F147" s="7"/>
      <c r="G147" s="7"/>
      <c r="H147" s="9"/>
    </row>
    <row r="148" s="3" customFormat="1" customHeight="1" spans="2:8">
      <c r="B148" s="8"/>
      <c r="C148" s="7"/>
      <c r="D148" s="4"/>
      <c r="F148" s="7"/>
      <c r="G148" s="7"/>
      <c r="H148" s="9"/>
    </row>
    <row r="149" s="3" customFormat="1" customHeight="1" spans="2:8">
      <c r="B149" s="8"/>
      <c r="C149" s="7"/>
      <c r="D149" s="4"/>
      <c r="F149" s="7"/>
      <c r="G149" s="7"/>
      <c r="H149" s="9"/>
    </row>
    <row r="150" s="3" customFormat="1" customHeight="1" spans="2:8">
      <c r="B150" s="8"/>
      <c r="C150" s="7"/>
      <c r="D150" s="4"/>
      <c r="F150" s="7"/>
      <c r="G150" s="7"/>
      <c r="H150" s="9"/>
    </row>
    <row r="151" s="3" customFormat="1" customHeight="1" spans="2:8">
      <c r="B151" s="8"/>
      <c r="C151" s="7"/>
      <c r="D151" s="4"/>
      <c r="F151" s="7"/>
      <c r="G151" s="7"/>
      <c r="H151" s="9"/>
    </row>
    <row r="152" s="3" customFormat="1" customHeight="1" spans="2:8">
      <c r="B152" s="8"/>
      <c r="C152" s="7"/>
      <c r="D152" s="4"/>
      <c r="F152" s="7"/>
      <c r="G152" s="7"/>
      <c r="H152" s="9"/>
    </row>
    <row r="153" s="3" customFormat="1" customHeight="1" spans="2:8">
      <c r="B153" s="8"/>
      <c r="C153" s="7"/>
      <c r="D153" s="4"/>
      <c r="F153" s="7"/>
      <c r="G153" s="7"/>
      <c r="H153" s="9"/>
    </row>
    <row r="154" s="3" customFormat="1" customHeight="1" spans="2:8">
      <c r="B154" s="8"/>
      <c r="C154" s="7"/>
      <c r="D154" s="4"/>
      <c r="F154" s="7"/>
      <c r="G154" s="7"/>
      <c r="H154" s="9"/>
    </row>
    <row r="155" s="3" customFormat="1" customHeight="1" spans="2:8">
      <c r="B155" s="8"/>
      <c r="C155" s="7"/>
      <c r="D155" s="4"/>
      <c r="F155" s="7"/>
      <c r="G155" s="7"/>
      <c r="H155" s="9"/>
    </row>
    <row r="156" s="3" customFormat="1" customHeight="1" spans="2:8">
      <c r="B156" s="8"/>
      <c r="C156" s="7"/>
      <c r="D156" s="4"/>
      <c r="F156" s="7"/>
      <c r="G156" s="7"/>
      <c r="H156" s="9"/>
    </row>
    <row r="157" s="3" customFormat="1" customHeight="1" spans="2:8">
      <c r="B157" s="8"/>
      <c r="C157" s="7"/>
      <c r="D157" s="4"/>
      <c r="F157" s="7"/>
      <c r="G157" s="7"/>
      <c r="H157" s="9"/>
    </row>
    <row r="158" s="3" customFormat="1" customHeight="1" spans="2:8">
      <c r="B158" s="8"/>
      <c r="C158" s="7"/>
      <c r="D158" s="4"/>
      <c r="F158" s="7"/>
      <c r="G158" s="7"/>
      <c r="H158" s="9"/>
    </row>
    <row r="159" s="3" customFormat="1" customHeight="1" spans="2:8">
      <c r="B159" s="8"/>
      <c r="C159" s="7"/>
      <c r="D159" s="4"/>
      <c r="F159" s="7"/>
      <c r="G159" s="7"/>
      <c r="H159" s="9"/>
    </row>
    <row r="160" s="3" customFormat="1" customHeight="1" spans="2:8">
      <c r="B160" s="8"/>
      <c r="C160" s="7"/>
      <c r="D160" s="4"/>
      <c r="F160" s="7"/>
      <c r="G160" s="7"/>
      <c r="H160" s="9"/>
    </row>
    <row r="161" s="3" customFormat="1" customHeight="1" spans="2:8">
      <c r="B161" s="8"/>
      <c r="C161" s="7"/>
      <c r="D161" s="4"/>
      <c r="F161" s="7"/>
      <c r="G161" s="7"/>
      <c r="H161" s="9"/>
    </row>
    <row r="162" s="3" customFormat="1" customHeight="1" spans="2:8">
      <c r="B162" s="8"/>
      <c r="C162" s="7"/>
      <c r="D162" s="4"/>
      <c r="F162" s="7"/>
      <c r="G162" s="7"/>
      <c r="H162" s="9"/>
    </row>
    <row r="163" s="3" customFormat="1" customHeight="1" spans="2:8">
      <c r="B163" s="8"/>
      <c r="C163" s="7"/>
      <c r="D163" s="4"/>
      <c r="F163" s="7"/>
      <c r="G163" s="7"/>
      <c r="H163" s="9"/>
    </row>
    <row r="164" s="3" customFormat="1" customHeight="1" spans="2:8">
      <c r="B164" s="8"/>
      <c r="C164" s="7"/>
      <c r="D164" s="4"/>
      <c r="F164" s="7"/>
      <c r="G164" s="7"/>
      <c r="H164" s="9"/>
    </row>
    <row r="165" s="3" customFormat="1" customHeight="1" spans="2:8">
      <c r="B165" s="8"/>
      <c r="C165" s="7"/>
      <c r="D165" s="4"/>
      <c r="F165" s="7"/>
      <c r="G165" s="7"/>
      <c r="H165" s="9"/>
    </row>
    <row r="166" s="3" customFormat="1" customHeight="1" spans="2:8">
      <c r="B166" s="8"/>
      <c r="C166" s="7"/>
      <c r="D166" s="4"/>
      <c r="F166" s="7"/>
      <c r="G166" s="7"/>
      <c r="H166" s="9"/>
    </row>
    <row r="167" s="3" customFormat="1" customHeight="1" spans="2:8">
      <c r="B167" s="8"/>
      <c r="C167" s="7"/>
      <c r="D167" s="4"/>
      <c r="F167" s="7"/>
      <c r="G167" s="7"/>
      <c r="H167" s="9"/>
    </row>
    <row r="168" s="3" customFormat="1" customHeight="1" spans="2:8">
      <c r="B168" s="8"/>
      <c r="C168" s="7"/>
      <c r="D168" s="4"/>
      <c r="F168" s="7"/>
      <c r="G168" s="7"/>
      <c r="H168" s="9"/>
    </row>
    <row r="169" s="3" customFormat="1" customHeight="1" spans="2:8">
      <c r="B169" s="8"/>
      <c r="C169" s="7"/>
      <c r="D169" s="4"/>
      <c r="F169" s="7"/>
      <c r="G169" s="7"/>
      <c r="H169" s="9"/>
    </row>
    <row r="170" s="3" customFormat="1" customHeight="1" spans="2:8">
      <c r="B170" s="8"/>
      <c r="C170" s="7"/>
      <c r="D170" s="4"/>
      <c r="F170" s="7"/>
      <c r="G170" s="7"/>
      <c r="H170" s="9"/>
    </row>
    <row r="171" s="3" customFormat="1" customHeight="1" spans="2:8">
      <c r="B171" s="8"/>
      <c r="C171" s="7"/>
      <c r="D171" s="4"/>
      <c r="F171" s="7"/>
      <c r="G171" s="7"/>
      <c r="H171" s="9"/>
    </row>
    <row r="172" s="3" customFormat="1" customHeight="1" spans="2:8">
      <c r="B172" s="8"/>
      <c r="C172" s="7"/>
      <c r="D172" s="4"/>
      <c r="F172" s="7"/>
      <c r="G172" s="7"/>
      <c r="H172" s="9"/>
    </row>
    <row r="173" s="3" customFormat="1" customHeight="1" spans="2:8">
      <c r="B173" s="8"/>
      <c r="C173" s="7"/>
      <c r="D173" s="4"/>
      <c r="F173" s="7"/>
      <c r="G173" s="7"/>
      <c r="H173" s="9"/>
    </row>
    <row r="174" s="3" customFormat="1" customHeight="1" spans="2:8">
      <c r="B174" s="8"/>
      <c r="C174" s="7"/>
      <c r="D174" s="4"/>
      <c r="F174" s="7"/>
      <c r="G174" s="7"/>
      <c r="H174" s="9"/>
    </row>
    <row r="175" s="3" customFormat="1" customHeight="1" spans="2:8">
      <c r="B175" s="8"/>
      <c r="C175" s="7"/>
      <c r="D175" s="4"/>
      <c r="F175" s="7"/>
      <c r="G175" s="7"/>
      <c r="H175" s="9"/>
    </row>
    <row r="176" s="3" customFormat="1" customHeight="1" spans="2:8">
      <c r="B176" s="8"/>
      <c r="C176" s="7"/>
      <c r="D176" s="4"/>
      <c r="F176" s="7"/>
      <c r="G176" s="7"/>
      <c r="H176" s="9"/>
    </row>
    <row r="177" s="3" customFormat="1" customHeight="1" spans="2:8">
      <c r="B177" s="8"/>
      <c r="C177" s="7"/>
      <c r="D177" s="4"/>
      <c r="F177" s="7"/>
      <c r="G177" s="7"/>
      <c r="H177" s="9"/>
    </row>
    <row r="178" s="3" customFormat="1" customHeight="1" spans="2:8">
      <c r="B178" s="8"/>
      <c r="C178" s="7"/>
      <c r="D178" s="4"/>
      <c r="F178" s="7"/>
      <c r="G178" s="7"/>
      <c r="H178" s="9"/>
    </row>
    <row r="179" s="3" customFormat="1" customHeight="1" spans="2:8">
      <c r="B179" s="8"/>
      <c r="C179" s="7"/>
      <c r="D179" s="4"/>
      <c r="F179" s="7"/>
      <c r="G179" s="7"/>
      <c r="H179" s="9"/>
    </row>
    <row r="180" s="3" customFormat="1" customHeight="1" spans="2:8">
      <c r="B180" s="8"/>
      <c r="C180" s="7"/>
      <c r="D180" s="4"/>
      <c r="F180" s="7"/>
      <c r="G180" s="7"/>
      <c r="H180" s="9"/>
    </row>
    <row r="181" s="3" customFormat="1" customHeight="1" spans="2:8">
      <c r="B181" s="8"/>
      <c r="C181" s="7"/>
      <c r="D181" s="4"/>
      <c r="F181" s="7"/>
      <c r="G181" s="7"/>
      <c r="H181" s="9"/>
    </row>
    <row r="182" s="3" customFormat="1" customHeight="1" spans="2:8">
      <c r="B182" s="8"/>
      <c r="C182" s="7"/>
      <c r="D182" s="4"/>
      <c r="F182" s="7"/>
      <c r="G182" s="7"/>
      <c r="H182" s="9"/>
    </row>
    <row r="183" s="3" customFormat="1" customHeight="1" spans="2:8">
      <c r="B183" s="8"/>
      <c r="C183" s="7"/>
      <c r="D183" s="4"/>
      <c r="F183" s="7"/>
      <c r="G183" s="7"/>
      <c r="H183" s="9"/>
    </row>
    <row r="184" s="3" customFormat="1" customHeight="1" spans="2:8">
      <c r="B184" s="8"/>
      <c r="C184" s="7"/>
      <c r="D184" s="4"/>
      <c r="F184" s="7"/>
      <c r="G184" s="7"/>
      <c r="H184" s="9"/>
    </row>
    <row r="185" s="3" customFormat="1" customHeight="1" spans="2:8">
      <c r="B185" s="8"/>
      <c r="C185" s="7"/>
      <c r="D185" s="4"/>
      <c r="F185" s="7"/>
      <c r="G185" s="7"/>
      <c r="H185" s="9"/>
    </row>
    <row r="186" s="3" customFormat="1" customHeight="1" spans="2:8">
      <c r="B186" s="8"/>
      <c r="C186" s="7"/>
      <c r="D186" s="4"/>
      <c r="F186" s="7"/>
      <c r="G186" s="7"/>
      <c r="H186" s="9"/>
    </row>
    <row r="187" s="3" customFormat="1" customHeight="1" spans="2:8">
      <c r="B187" s="8"/>
      <c r="C187" s="7"/>
      <c r="D187" s="4"/>
      <c r="F187" s="7"/>
      <c r="G187" s="7"/>
      <c r="H187" s="9"/>
    </row>
    <row r="188" s="3" customFormat="1" customHeight="1" spans="2:8">
      <c r="B188" s="8"/>
      <c r="C188" s="7"/>
      <c r="D188" s="4"/>
      <c r="F188" s="7"/>
      <c r="G188" s="7"/>
      <c r="H188" s="9"/>
    </row>
    <row r="189" s="3" customFormat="1" customHeight="1" spans="2:8">
      <c r="B189" s="8"/>
      <c r="C189" s="7"/>
      <c r="D189" s="4"/>
      <c r="F189" s="7"/>
      <c r="G189" s="7"/>
      <c r="H189" s="9"/>
    </row>
    <row r="190" s="3" customFormat="1" customHeight="1" spans="2:8">
      <c r="B190" s="8"/>
      <c r="C190" s="7"/>
      <c r="D190" s="4"/>
      <c r="F190" s="7"/>
      <c r="G190" s="7"/>
      <c r="H190" s="9"/>
    </row>
    <row r="191" s="3" customFormat="1" customHeight="1" spans="2:8">
      <c r="B191" s="8"/>
      <c r="C191" s="7"/>
      <c r="D191" s="4"/>
      <c r="F191" s="7"/>
      <c r="G191" s="7"/>
      <c r="H191" s="9"/>
    </row>
    <row r="192" s="3" customFormat="1" customHeight="1" spans="2:8">
      <c r="B192" s="8"/>
      <c r="C192" s="7"/>
      <c r="D192" s="4"/>
      <c r="F192" s="7"/>
      <c r="G192" s="7"/>
      <c r="H192" s="9"/>
    </row>
    <row r="193" s="3" customFormat="1" customHeight="1" spans="2:8">
      <c r="B193" s="8"/>
      <c r="C193" s="7"/>
      <c r="D193" s="4"/>
      <c r="F193" s="7"/>
      <c r="G193" s="7"/>
      <c r="H193" s="9"/>
    </row>
    <row r="194" s="3" customFormat="1" customHeight="1" spans="2:8">
      <c r="B194" s="8"/>
      <c r="C194" s="7"/>
      <c r="D194" s="4"/>
      <c r="F194" s="7"/>
      <c r="G194" s="7"/>
      <c r="H194" s="9"/>
    </row>
    <row r="195" s="3" customFormat="1" customHeight="1" spans="2:8">
      <c r="B195" s="8"/>
      <c r="C195" s="7"/>
      <c r="D195" s="4"/>
      <c r="F195" s="7"/>
      <c r="G195" s="7"/>
      <c r="H195" s="9"/>
    </row>
    <row r="196" s="3" customFormat="1" customHeight="1" spans="2:8">
      <c r="B196" s="8"/>
      <c r="C196" s="7"/>
      <c r="D196" s="4"/>
      <c r="F196" s="7"/>
      <c r="G196" s="7"/>
      <c r="H196" s="9"/>
    </row>
    <row r="197" s="3" customFormat="1" customHeight="1" spans="2:8">
      <c r="B197" s="8"/>
      <c r="C197" s="7"/>
      <c r="D197" s="4"/>
      <c r="F197" s="7"/>
      <c r="G197" s="7"/>
      <c r="H197" s="9"/>
    </row>
    <row r="198" s="3" customFormat="1" customHeight="1" spans="2:8">
      <c r="B198" s="8"/>
      <c r="C198" s="7"/>
      <c r="D198" s="4"/>
      <c r="F198" s="7"/>
      <c r="G198" s="7"/>
      <c r="H198" s="9"/>
    </row>
    <row r="199" s="3" customFormat="1" customHeight="1" spans="2:8">
      <c r="B199" s="8"/>
      <c r="C199" s="7"/>
      <c r="D199" s="4"/>
      <c r="F199" s="7"/>
      <c r="G199" s="7"/>
      <c r="H199" s="9"/>
    </row>
    <row r="200" s="3" customFormat="1" customHeight="1" spans="2:8">
      <c r="B200" s="8"/>
      <c r="C200" s="7"/>
      <c r="D200" s="4"/>
      <c r="F200" s="7"/>
      <c r="G200" s="7"/>
      <c r="H200" s="9"/>
    </row>
    <row r="201" s="3" customFormat="1" customHeight="1" spans="2:8">
      <c r="B201" s="8"/>
      <c r="C201" s="7"/>
      <c r="D201" s="4"/>
      <c r="F201" s="7"/>
      <c r="G201" s="7"/>
      <c r="H201" s="9"/>
    </row>
    <row r="202" s="3" customFormat="1" customHeight="1" spans="2:8">
      <c r="B202" s="8"/>
      <c r="C202" s="7"/>
      <c r="D202" s="4"/>
      <c r="F202" s="7"/>
      <c r="G202" s="7"/>
      <c r="H202" s="9"/>
    </row>
    <row r="203" s="3" customFormat="1" customHeight="1" spans="2:8">
      <c r="B203" s="8"/>
      <c r="C203" s="7"/>
      <c r="D203" s="4"/>
      <c r="F203" s="7"/>
      <c r="G203" s="7"/>
      <c r="H203" s="9"/>
    </row>
    <row r="204" s="3" customFormat="1" customHeight="1" spans="2:8">
      <c r="B204" s="8"/>
      <c r="C204" s="7"/>
      <c r="D204" s="4"/>
      <c r="F204" s="7"/>
      <c r="G204" s="7"/>
      <c r="H204" s="9"/>
    </row>
    <row r="205" s="3" customFormat="1" customHeight="1" spans="2:8">
      <c r="B205" s="8"/>
      <c r="C205" s="7"/>
      <c r="D205" s="4"/>
      <c r="F205" s="7"/>
      <c r="G205" s="7"/>
      <c r="H205" s="9"/>
    </row>
    <row r="206" s="3" customFormat="1" customHeight="1" spans="2:8">
      <c r="B206" s="8"/>
      <c r="C206" s="7"/>
      <c r="D206" s="4"/>
      <c r="F206" s="7"/>
      <c r="G206" s="7"/>
      <c r="H206" s="9"/>
    </row>
    <row r="207" s="3" customFormat="1" customHeight="1" spans="2:8">
      <c r="B207" s="8"/>
      <c r="C207" s="7"/>
      <c r="D207" s="30"/>
      <c r="E207" s="31"/>
      <c r="F207" s="7"/>
      <c r="G207" s="7"/>
      <c r="H207" s="9"/>
    </row>
    <row r="213" s="7" customFormat="1" customHeight="1" spans="1:8">
      <c r="A213" s="3"/>
      <c r="B213" s="8"/>
      <c r="D213" s="4"/>
      <c r="E213" s="3"/>
      <c r="H213" s="9"/>
    </row>
    <row r="214" s="7" customFormat="1" customHeight="1" spans="1:8">
      <c r="A214" s="3"/>
      <c r="B214" s="8"/>
      <c r="D214" s="4"/>
      <c r="E214" s="3"/>
      <c r="H214" s="9"/>
    </row>
    <row r="215" s="7" customFormat="1" customHeight="1" spans="1:8">
      <c r="A215" s="3"/>
      <c r="B215" s="8"/>
      <c r="D215" s="4"/>
      <c r="E215" s="3"/>
      <c r="H215" s="9"/>
    </row>
    <row r="216" s="7" customFormat="1" customHeight="1" spans="1:8">
      <c r="A216" s="3"/>
      <c r="B216" s="8"/>
      <c r="D216" s="32"/>
      <c r="E216" s="33"/>
      <c r="H216" s="9"/>
    </row>
    <row r="217" s="7" customFormat="1" customHeight="1" spans="1:8">
      <c r="A217" s="3"/>
      <c r="B217" s="8"/>
      <c r="D217" s="4"/>
      <c r="E217" s="3"/>
      <c r="H217" s="9"/>
    </row>
    <row r="218" s="7" customFormat="1" customHeight="1" spans="1:8">
      <c r="A218" s="3"/>
      <c r="B218" s="8"/>
      <c r="D218" s="4"/>
      <c r="E218" s="3"/>
      <c r="H218" s="9"/>
    </row>
    <row r="219" s="7" customFormat="1" customHeight="1" spans="1:8">
      <c r="A219" s="3"/>
      <c r="B219" s="8"/>
      <c r="D219" s="34"/>
      <c r="E219" s="35"/>
      <c r="H219" s="9"/>
    </row>
    <row r="220" s="7" customFormat="1" customHeight="1" spans="1:8">
      <c r="A220" s="3"/>
      <c r="B220" s="8"/>
      <c r="D220" s="4"/>
      <c r="E220" s="3"/>
      <c r="H220" s="9"/>
    </row>
    <row r="221" s="7" customFormat="1" customHeight="1" spans="1:8">
      <c r="A221" s="3"/>
      <c r="B221" s="8"/>
      <c r="D221" s="4"/>
      <c r="E221" s="3"/>
      <c r="H221" s="9"/>
    </row>
    <row r="222" s="7" customFormat="1" customHeight="1" spans="1:8">
      <c r="A222" s="33"/>
      <c r="B222" s="8"/>
      <c r="D222" s="32"/>
      <c r="E222" s="33"/>
      <c r="H222" s="9"/>
    </row>
    <row r="223" s="7" customFormat="1" customHeight="1" spans="1:8">
      <c r="A223" s="33"/>
      <c r="B223" s="8"/>
      <c r="D223" s="32"/>
      <c r="E223" s="33"/>
      <c r="H223" s="9"/>
    </row>
    <row r="224" s="7" customFormat="1" customHeight="1" spans="1:8">
      <c r="A224" s="33"/>
      <c r="B224" s="8"/>
      <c r="D224" s="32"/>
      <c r="E224" s="33"/>
      <c r="H224" s="9"/>
    </row>
    <row r="225" s="7" customFormat="1" customHeight="1" spans="1:8">
      <c r="A225" s="33"/>
      <c r="B225" s="8"/>
      <c r="D225" s="32"/>
      <c r="E225" s="33"/>
      <c r="H225" s="9"/>
    </row>
    <row r="226" s="7" customFormat="1" customHeight="1" spans="1:8">
      <c r="A226" s="33"/>
      <c r="B226" s="8"/>
      <c r="D226" s="32"/>
      <c r="E226" s="33"/>
      <c r="H226" s="9"/>
    </row>
    <row r="227" s="7" customFormat="1" customHeight="1" spans="1:8">
      <c r="A227" s="33"/>
      <c r="B227" s="8"/>
      <c r="D227" s="32"/>
      <c r="E227" s="33"/>
      <c r="H227" s="9"/>
    </row>
    <row r="228" s="7" customFormat="1" customHeight="1" spans="1:8">
      <c r="A228" s="33"/>
      <c r="B228" s="8"/>
      <c r="D228" s="32"/>
      <c r="E228" s="33"/>
      <c r="H228" s="9"/>
    </row>
    <row r="229" s="7" customFormat="1" customHeight="1" spans="1:8">
      <c r="A229" s="33"/>
      <c r="B229" s="8"/>
      <c r="D229" s="32"/>
      <c r="E229" s="33"/>
      <c r="H229" s="9"/>
    </row>
    <row r="230" s="7" customFormat="1" customHeight="1" spans="1:8">
      <c r="A230" s="33"/>
      <c r="B230" s="8"/>
      <c r="D230" s="32"/>
      <c r="E230" s="33"/>
      <c r="H230" s="9"/>
    </row>
    <row r="231" s="7" customFormat="1" customHeight="1" spans="1:8">
      <c r="A231" s="33"/>
      <c r="B231" s="8"/>
      <c r="D231" s="32"/>
      <c r="E231" s="33"/>
      <c r="H231" s="9"/>
    </row>
    <row r="232" s="7" customFormat="1" customHeight="1" spans="1:8">
      <c r="A232" s="33"/>
      <c r="B232" s="8"/>
      <c r="D232" s="32"/>
      <c r="E232" s="33"/>
      <c r="H232" s="9"/>
    </row>
    <row r="233" s="7" customFormat="1" customHeight="1" spans="1:8">
      <c r="A233" s="33"/>
      <c r="B233" s="8"/>
      <c r="D233" s="32"/>
      <c r="E233" s="33"/>
      <c r="H233" s="9"/>
    </row>
    <row r="234" s="7" customFormat="1" customHeight="1" spans="1:8">
      <c r="A234" s="33"/>
      <c r="B234" s="8"/>
      <c r="D234" s="32"/>
      <c r="E234" s="33"/>
      <c r="H234" s="9"/>
    </row>
    <row r="235" s="7" customFormat="1" customHeight="1" spans="1:8">
      <c r="A235" s="33"/>
      <c r="B235" s="8"/>
      <c r="D235" s="32"/>
      <c r="E235" s="33"/>
      <c r="H235" s="9"/>
    </row>
    <row r="236" s="7" customFormat="1" customHeight="1" spans="1:8">
      <c r="A236" s="33"/>
      <c r="B236" s="8"/>
      <c r="D236" s="32"/>
      <c r="E236" s="33"/>
      <c r="H236" s="9"/>
    </row>
    <row r="237" s="7" customFormat="1" customHeight="1" spans="1:8">
      <c r="A237" s="33"/>
      <c r="B237" s="8"/>
      <c r="D237" s="32"/>
      <c r="E237" s="33"/>
      <c r="H237" s="9"/>
    </row>
    <row r="238" s="7" customFormat="1" customHeight="1" spans="1:8">
      <c r="A238" s="33"/>
      <c r="B238" s="8"/>
      <c r="D238" s="32"/>
      <c r="E238" s="33"/>
      <c r="H238" s="9"/>
    </row>
    <row r="239" s="7" customFormat="1" customHeight="1" spans="1:8">
      <c r="A239" s="33"/>
      <c r="B239" s="8"/>
      <c r="D239" s="32"/>
      <c r="E239" s="33"/>
      <c r="H239" s="9"/>
    </row>
    <row r="240" s="7" customFormat="1" customHeight="1" spans="1:8">
      <c r="A240" s="33"/>
      <c r="B240" s="8"/>
      <c r="D240" s="32"/>
      <c r="E240" s="33"/>
      <c r="H240" s="9"/>
    </row>
    <row r="241" s="7" customFormat="1" customHeight="1" spans="1:8">
      <c r="A241" s="33"/>
      <c r="B241" s="8"/>
      <c r="D241" s="32"/>
      <c r="E241" s="33"/>
      <c r="H241" s="9"/>
    </row>
    <row r="242" s="7" customFormat="1" customHeight="1" spans="1:8">
      <c r="A242" s="33"/>
      <c r="B242" s="8"/>
      <c r="D242" s="32"/>
      <c r="E242" s="33"/>
      <c r="H242" s="9"/>
    </row>
    <row r="243" s="7" customFormat="1" customHeight="1" spans="1:8">
      <c r="A243" s="33"/>
      <c r="B243" s="8"/>
      <c r="D243" s="32"/>
      <c r="E243" s="33"/>
      <c r="H243" s="9"/>
    </row>
    <row r="244" s="7" customFormat="1" customHeight="1" spans="1:8">
      <c r="A244" s="33"/>
      <c r="B244" s="8"/>
      <c r="D244" s="32"/>
      <c r="E244" s="33"/>
      <c r="H244" s="9"/>
    </row>
    <row r="245" s="7" customFormat="1" customHeight="1" spans="1:8">
      <c r="A245" s="33"/>
      <c r="B245" s="8"/>
      <c r="D245" s="32"/>
      <c r="E245" s="33"/>
      <c r="H245" s="9"/>
    </row>
    <row r="246" s="7" customFormat="1" customHeight="1" spans="1:8">
      <c r="A246" s="33"/>
      <c r="B246" s="8"/>
      <c r="D246" s="32"/>
      <c r="E246" s="33"/>
      <c r="H246" s="9"/>
    </row>
    <row r="247" s="7" customFormat="1" customHeight="1" spans="1:8">
      <c r="A247" s="33"/>
      <c r="B247" s="8"/>
      <c r="D247" s="32"/>
      <c r="E247" s="33"/>
      <c r="H247" s="9"/>
    </row>
    <row r="248" s="7" customFormat="1" customHeight="1" spans="1:8">
      <c r="A248" s="33"/>
      <c r="B248" s="8"/>
      <c r="D248" s="32"/>
      <c r="E248" s="33"/>
      <c r="H248" s="9"/>
    </row>
    <row r="249" s="7" customFormat="1" customHeight="1" spans="1:8">
      <c r="A249" s="33"/>
      <c r="B249" s="8"/>
      <c r="D249" s="32"/>
      <c r="E249" s="33"/>
      <c r="H249" s="9"/>
    </row>
    <row r="250" s="7" customFormat="1" customHeight="1" spans="1:8">
      <c r="A250" s="33"/>
      <c r="B250" s="8"/>
      <c r="D250" s="32"/>
      <c r="E250" s="33"/>
      <c r="H250" s="9"/>
    </row>
    <row r="251" s="7" customFormat="1" customHeight="1" spans="1:8">
      <c r="A251" s="33"/>
      <c r="B251" s="8"/>
      <c r="D251" s="32"/>
      <c r="E251" s="33"/>
      <c r="H251" s="9"/>
    </row>
    <row r="252" s="7" customFormat="1" customHeight="1" spans="1:8">
      <c r="A252" s="33"/>
      <c r="B252" s="8"/>
      <c r="D252" s="32"/>
      <c r="E252" s="33"/>
      <c r="H252" s="9"/>
    </row>
    <row r="253" s="7" customFormat="1" customHeight="1" spans="1:8">
      <c r="A253" s="33"/>
      <c r="B253" s="8"/>
      <c r="D253" s="32"/>
      <c r="E253" s="33"/>
      <c r="H253" s="9"/>
    </row>
    <row r="254" s="7" customFormat="1" customHeight="1" spans="1:8">
      <c r="A254" s="33"/>
      <c r="B254" s="8"/>
      <c r="D254" s="32"/>
      <c r="E254" s="33"/>
      <c r="H254" s="9"/>
    </row>
    <row r="255" s="7" customFormat="1" customHeight="1" spans="1:8">
      <c r="A255" s="33"/>
      <c r="B255" s="8"/>
      <c r="D255" s="32"/>
      <c r="E255" s="33"/>
      <c r="H255" s="9"/>
    </row>
    <row r="256" s="7" customFormat="1" customHeight="1" spans="1:8">
      <c r="A256" s="33"/>
      <c r="B256" s="8"/>
      <c r="D256" s="32"/>
      <c r="E256" s="33"/>
      <c r="H256" s="9"/>
    </row>
    <row r="257" s="7" customFormat="1" customHeight="1" spans="1:8">
      <c r="A257" s="33"/>
      <c r="B257" s="8"/>
      <c r="D257" s="32"/>
      <c r="E257" s="33"/>
      <c r="H257" s="9"/>
    </row>
    <row r="258" s="7" customFormat="1" customHeight="1" spans="1:8">
      <c r="A258" s="33"/>
      <c r="B258" s="8"/>
      <c r="D258" s="32"/>
      <c r="E258" s="33"/>
      <c r="H258" s="9"/>
    </row>
    <row r="259" s="7" customFormat="1" customHeight="1" spans="1:8">
      <c r="A259" s="33"/>
      <c r="B259" s="8"/>
      <c r="D259" s="32"/>
      <c r="E259" s="33"/>
      <c r="H259" s="9"/>
    </row>
    <row r="260" s="7" customFormat="1" customHeight="1" spans="1:8">
      <c r="A260" s="33"/>
      <c r="B260" s="8"/>
      <c r="D260" s="32"/>
      <c r="E260" s="33"/>
      <c r="H260" s="9"/>
    </row>
    <row r="261" s="7" customFormat="1" customHeight="1" spans="1:8">
      <c r="A261" s="33"/>
      <c r="B261" s="8"/>
      <c r="D261" s="32"/>
      <c r="E261" s="33"/>
      <c r="H261" s="9"/>
    </row>
    <row r="262" s="7" customFormat="1" customHeight="1" spans="1:8">
      <c r="A262" s="33"/>
      <c r="B262" s="8"/>
      <c r="D262" s="32"/>
      <c r="E262" s="33"/>
      <c r="H262" s="9"/>
    </row>
    <row r="263" s="7" customFormat="1" customHeight="1" spans="1:8">
      <c r="A263" s="33"/>
      <c r="B263" s="8"/>
      <c r="D263" s="32"/>
      <c r="E263" s="33"/>
      <c r="H263" s="9"/>
    </row>
    <row r="264" s="7" customFormat="1" customHeight="1" spans="1:8">
      <c r="A264" s="33"/>
      <c r="B264" s="8"/>
      <c r="D264" s="32"/>
      <c r="E264" s="33"/>
      <c r="H264" s="9"/>
    </row>
    <row r="265" s="7" customFormat="1" customHeight="1" spans="1:8">
      <c r="A265" s="33"/>
      <c r="B265" s="8"/>
      <c r="D265" s="32"/>
      <c r="E265" s="33"/>
      <c r="H265" s="9"/>
    </row>
    <row r="266" s="7" customFormat="1" customHeight="1" spans="1:8">
      <c r="A266" s="33"/>
      <c r="B266" s="8"/>
      <c r="D266" s="32"/>
      <c r="E266" s="33"/>
      <c r="H266" s="9"/>
    </row>
    <row r="267" s="7" customFormat="1" customHeight="1" spans="1:8">
      <c r="A267" s="33"/>
      <c r="B267" s="8"/>
      <c r="D267" s="32"/>
      <c r="E267" s="33"/>
      <c r="H267" s="9"/>
    </row>
    <row r="268" s="7" customFormat="1" customHeight="1" spans="1:8">
      <c r="A268" s="33"/>
      <c r="B268" s="8"/>
      <c r="D268" s="32"/>
      <c r="E268" s="33"/>
      <c r="H268" s="9"/>
    </row>
    <row r="269" s="7" customFormat="1" customHeight="1" spans="1:8">
      <c r="A269" s="33"/>
      <c r="B269" s="8"/>
      <c r="D269" s="32"/>
      <c r="E269" s="33"/>
      <c r="H269" s="9"/>
    </row>
    <row r="270" s="7" customFormat="1" customHeight="1" spans="1:8">
      <c r="A270" s="33"/>
      <c r="B270" s="8"/>
      <c r="D270" s="32"/>
      <c r="E270" s="33"/>
      <c r="H270" s="9"/>
    </row>
    <row r="271" s="7" customFormat="1" customHeight="1" spans="1:8">
      <c r="A271" s="33"/>
      <c r="B271" s="8"/>
      <c r="D271" s="32"/>
      <c r="E271" s="33"/>
      <c r="H271" s="9"/>
    </row>
  </sheetData>
  <mergeCells count="2">
    <mergeCell ref="A1:B1"/>
    <mergeCell ref="A2:L2"/>
  </mergeCells>
  <printOptions horizontalCentered="1"/>
  <pageMargins left="0.393700787401575" right="0.393700787401575" top="0.354330708661417" bottom="0.354330708661417" header="0.31496062992126" footer="0.31496062992126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拟聘人员名单（101人）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纯慧</cp:lastModifiedBy>
  <dcterms:created xsi:type="dcterms:W3CDTF">2016-01-14T00:40:00Z</dcterms:created>
  <cp:lastPrinted>2024-04-03T11:52:00Z</cp:lastPrinted>
  <dcterms:modified xsi:type="dcterms:W3CDTF">2024-08-27T00:48:32Z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1F2B4CDD17F74E75BF5B94FB5D30ED06</vt:lpwstr>
  </property>
  <property fmtid="{D5CDD505-2E9C-101B-9397-08002B2CF9AE}" pid="3" name="KSOProductBuildVer">
    <vt:lpwstr>2052-11.8.2.12118</vt:lpwstr>
  </property>
  <property fmtid="{D5CDD505-2E9C-101B-9397-08002B2CF9AE}" pid="4" name="KSOReadingLayout">
    <vt:bool>true</vt:bool>
  </property>
</Properties>
</file>