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汇总表" sheetId="3" r:id="rId1"/>
  </sheets>
  <definedNames>
    <definedName name="_xlnm._FilterDatabase" localSheetId="0" hidden="1">汇总表!$A$3:$L$72</definedName>
    <definedName name="_xlnm.Print_Titles" localSheetId="0">汇总表!$3:$3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<sst xmlns="http://schemas.openxmlformats.org/spreadsheetml/2006/main" count="297" uniqueCount="165">
  <si>
    <t>附件1</t>
  </si>
  <si>
    <t xml:space="preserve"> 琼中黎族苗族自治县2024年面向社会公开招聘第二批高中教师
综合成绩表及入围体检人员名单</t>
  </si>
  <si>
    <t>序号</t>
  </si>
  <si>
    <t>报考岗位</t>
  </si>
  <si>
    <t>姓名</t>
  </si>
  <si>
    <t>准考证号</t>
  </si>
  <si>
    <t>笔试成绩</t>
  </si>
  <si>
    <t>占比（60%）</t>
  </si>
  <si>
    <t>面试成绩</t>
  </si>
  <si>
    <t>占比（40%）</t>
  </si>
  <si>
    <t>综合成绩</t>
  </si>
  <si>
    <t>排名</t>
  </si>
  <si>
    <t>是否入围体检</t>
  </si>
  <si>
    <t>备注</t>
  </si>
  <si>
    <t>高中语文</t>
  </si>
  <si>
    <t>姜黎茹</t>
  </si>
  <si>
    <t>233551370071</t>
  </si>
  <si>
    <t>是</t>
  </si>
  <si>
    <t>杨霖涛</t>
  </si>
  <si>
    <t>233551370075</t>
  </si>
  <si>
    <t>张明娇</t>
  </si>
  <si>
    <t>233551370085</t>
  </si>
  <si>
    <t>李国威</t>
  </si>
  <si>
    <t>233551370095</t>
  </si>
  <si>
    <t>吴晓虹</t>
  </si>
  <si>
    <t>233551370100</t>
  </si>
  <si>
    <t>梁昱地</t>
  </si>
  <si>
    <t>233551370106</t>
  </si>
  <si>
    <t>陈云雯</t>
  </si>
  <si>
    <t>233551370079</t>
  </si>
  <si>
    <t>否</t>
  </si>
  <si>
    <t>郑再娜</t>
  </si>
  <si>
    <t>233551370090</t>
  </si>
  <si>
    <t>温芳艳</t>
  </si>
  <si>
    <t>233551370078</t>
  </si>
  <si>
    <t>梁颖</t>
  </si>
  <si>
    <t>233551370089</t>
  </si>
  <si>
    <t>陈积丹</t>
  </si>
  <si>
    <t>233551370072</t>
  </si>
  <si>
    <t>许榕峨</t>
  </si>
  <si>
    <t>233551370104</t>
  </si>
  <si>
    <t>周丹</t>
  </si>
  <si>
    <t>233551370077</t>
  </si>
  <si>
    <t>崔欣</t>
  </si>
  <si>
    <t>233551370060</t>
  </si>
  <si>
    <t>吴云霞</t>
  </si>
  <si>
    <t>233551370092</t>
  </si>
  <si>
    <t>吴思思</t>
  </si>
  <si>
    <t>233551370091</t>
  </si>
  <si>
    <t>王其玲</t>
  </si>
  <si>
    <t>233551370069</t>
  </si>
  <si>
    <t>面试缺考</t>
  </si>
  <si>
    <t>高中数学</t>
  </si>
  <si>
    <t>于海鑫</t>
  </si>
  <si>
    <t>233551370300</t>
  </si>
  <si>
    <t>张煊</t>
  </si>
  <si>
    <t>233551370310</t>
  </si>
  <si>
    <t>黎鹏</t>
  </si>
  <si>
    <t>233551370302</t>
  </si>
  <si>
    <t>杨弯弯</t>
  </si>
  <si>
    <t>233551370314</t>
  </si>
  <si>
    <t>王云锋</t>
  </si>
  <si>
    <t>233551370301</t>
  </si>
  <si>
    <t>高中英语</t>
  </si>
  <si>
    <t>李外玉</t>
  </si>
  <si>
    <t>233551370007</t>
  </si>
  <si>
    <t>许治青</t>
  </si>
  <si>
    <t>233551370026</t>
  </si>
  <si>
    <t>陈紫姣</t>
  </si>
  <si>
    <t>233551370036</t>
  </si>
  <si>
    <t>陈南</t>
  </si>
  <si>
    <t>233551370009</t>
  </si>
  <si>
    <t>王楠</t>
  </si>
  <si>
    <t>233551370002</t>
  </si>
  <si>
    <t>侯慧慧</t>
  </si>
  <si>
    <t>233551370039</t>
  </si>
  <si>
    <t>黄垂青</t>
  </si>
  <si>
    <t>233551370006</t>
  </si>
  <si>
    <t>陈会</t>
  </si>
  <si>
    <t>233551370051</t>
  </si>
  <si>
    <t>郑凯菁</t>
  </si>
  <si>
    <t>233551370034</t>
  </si>
  <si>
    <t>陈珊珊</t>
  </si>
  <si>
    <t>233551370037</t>
  </si>
  <si>
    <t>王秋月</t>
  </si>
  <si>
    <t>233551370017</t>
  </si>
  <si>
    <t>舒荟璇</t>
  </si>
  <si>
    <t>233551370001</t>
  </si>
  <si>
    <t>高中物理</t>
  </si>
  <si>
    <t>赖建楠</t>
  </si>
  <si>
    <t>233551370261</t>
  </si>
  <si>
    <t>文瑞彬</t>
  </si>
  <si>
    <t>233551370267</t>
  </si>
  <si>
    <t>符文慧</t>
  </si>
  <si>
    <t>233551370258</t>
  </si>
  <si>
    <t>王彩丹</t>
  </si>
  <si>
    <t>233551370265</t>
  </si>
  <si>
    <t>吉星</t>
  </si>
  <si>
    <t>233551370269</t>
  </si>
  <si>
    <t>关晓婉</t>
  </si>
  <si>
    <t>233551370266</t>
  </si>
  <si>
    <t>林维演</t>
  </si>
  <si>
    <t>233551370257</t>
  </si>
  <si>
    <t>李君位</t>
  </si>
  <si>
    <t>233551370252</t>
  </si>
  <si>
    <t>陈益诚</t>
  </si>
  <si>
    <t>233551370256</t>
  </si>
  <si>
    <t>李大清</t>
  </si>
  <si>
    <t>233551370260</t>
  </si>
  <si>
    <t>高中政治</t>
  </si>
  <si>
    <t>朱美丽</t>
  </si>
  <si>
    <t>233551370331</t>
  </si>
  <si>
    <t>黄旭阳</t>
  </si>
  <si>
    <t>233551370333</t>
  </si>
  <si>
    <t>符金秀</t>
  </si>
  <si>
    <t>233551370321</t>
  </si>
  <si>
    <t>羊春源</t>
  </si>
  <si>
    <t>233551370326</t>
  </si>
  <si>
    <t>廖梦琦</t>
  </si>
  <si>
    <t>233551370316</t>
  </si>
  <si>
    <t>陈元冲</t>
  </si>
  <si>
    <t>233551370319</t>
  </si>
  <si>
    <t>高中历史</t>
  </si>
  <si>
    <t>王运</t>
  </si>
  <si>
    <t>233551370198</t>
  </si>
  <si>
    <t>王军欢</t>
  </si>
  <si>
    <t>233551370180</t>
  </si>
  <si>
    <t>符先翠</t>
  </si>
  <si>
    <t>233551370191</t>
  </si>
  <si>
    <t>吴正昊</t>
  </si>
  <si>
    <t>233551370189</t>
  </si>
  <si>
    <t>高中地理</t>
  </si>
  <si>
    <t>何琼尾</t>
  </si>
  <si>
    <t>233551370337</t>
  </si>
  <si>
    <t>黄大志</t>
  </si>
  <si>
    <t>233551370293</t>
  </si>
  <si>
    <t>李拔鸿</t>
  </si>
  <si>
    <t>233551370295</t>
  </si>
  <si>
    <t>高中化学</t>
  </si>
  <si>
    <t>王小香</t>
  </si>
  <si>
    <t>233551370125</t>
  </si>
  <si>
    <t>何吉花</t>
  </si>
  <si>
    <t>233551370115</t>
  </si>
  <si>
    <t>王凤丹</t>
  </si>
  <si>
    <t>233551370152</t>
  </si>
  <si>
    <t>文美方</t>
  </si>
  <si>
    <t>233551370172</t>
  </si>
  <si>
    <t>戴俊华</t>
  </si>
  <si>
    <t>233551370116</t>
  </si>
  <si>
    <t>钟惠</t>
  </si>
  <si>
    <t>233551370141</t>
  </si>
  <si>
    <t>高中体育</t>
  </si>
  <si>
    <t>柯伟平</t>
  </si>
  <si>
    <t>233551370206</t>
  </si>
  <si>
    <t>梁三弟</t>
  </si>
  <si>
    <t>233551370231</t>
  </si>
  <si>
    <t>谭必超</t>
  </si>
  <si>
    <t>233551370238</t>
  </si>
  <si>
    <t>高中心理健康</t>
  </si>
  <si>
    <t>张荣珠</t>
  </si>
  <si>
    <t>233551370276</t>
  </si>
  <si>
    <t>王明涛</t>
  </si>
  <si>
    <t>233551370279</t>
  </si>
  <si>
    <t>王霄紫</t>
  </si>
  <si>
    <t>233551370274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</si>
</sst>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b/>
      <sz val="22"/>
      <name val="宋体"/>
      <charset val="134"/>
      <scheme val="minor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eetMetadata" Target="metadata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2"/>
  <sheetViews>
    <sheetView tabSelected="1" zoomScale="90" zoomScaleNormal="90" workbookViewId="0">
      <pane ySplit="3" topLeftCell="A12" activePane="bottomLeft" state="frozen"/>
      <selection/>
      <selection pane="bottomLeft" activeCell="O71" sqref="O71"/>
    </sheetView>
  </sheetViews>
  <sheetFormatPr defaultColWidth="9" defaultRowHeight="25" customHeight="1"/>
  <cols>
    <col min="1" max="1" width="6.24166666666667" style="2" customWidth="1"/>
    <col min="2" max="2" width="13.6083333333333" style="3" customWidth="1"/>
    <col min="3" max="3" width="9.725" style="4" customWidth="1"/>
    <col min="4" max="4" width="15.975" style="4" customWidth="1"/>
    <col min="5" max="5" width="10.275" style="5" customWidth="1"/>
    <col min="6" max="6" width="12.775" style="5" customWidth="1"/>
    <col min="7" max="7" width="10.9666666666667" style="5" customWidth="1"/>
    <col min="8" max="8" width="12.6333333333333" style="5" customWidth="1"/>
    <col min="9" max="9" width="11.3833333333333" style="5" customWidth="1"/>
    <col min="10" max="10" width="8.05" style="3" customWidth="1"/>
    <col min="11" max="11" width="13.4666666666667" style="3" customWidth="1"/>
    <col min="12" max="12" width="11.2583333333333" style="3" customWidth="1"/>
    <col min="13" max="16384" width="9" style="2"/>
  </cols>
  <sheetData>
    <row r="1" customHeight="1" spans="1:2">
      <c r="A1" s="6" t="s">
        <v>0</v>
      </c>
      <c r="B1" s="7"/>
    </row>
    <row r="2" ht="57" customHeight="1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="1" customFormat="1" customHeight="1" spans="1:12">
      <c r="A3" s="9" t="s">
        <v>2</v>
      </c>
      <c r="B3" s="9" t="s">
        <v>3</v>
      </c>
      <c r="C3" s="10" t="s">
        <v>4</v>
      </c>
      <c r="D3" s="10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9" t="s">
        <v>11</v>
      </c>
      <c r="K3" s="9" t="s">
        <v>12</v>
      </c>
      <c r="L3" s="9" t="s">
        <v>13</v>
      </c>
    </row>
    <row r="4" customHeight="1" spans="1:12">
      <c r="A4" s="12">
        <v>1</v>
      </c>
      <c r="B4" s="12" t="s">
        <v>14</v>
      </c>
      <c r="C4" s="13" t="s">
        <v>15</v>
      </c>
      <c r="D4" s="13" t="s">
        <v>16</v>
      </c>
      <c r="E4" s="14">
        <v>63.9</v>
      </c>
      <c r="F4" s="15">
        <f t="shared" ref="F4:F67" si="0">E4*0.6</f>
        <v>38.34</v>
      </c>
      <c r="G4" s="16">
        <v>80.17</v>
      </c>
      <c r="H4" s="16">
        <f t="shared" ref="H4:H67" si="1">G4*0.4</f>
        <v>32.068</v>
      </c>
      <c r="I4" s="16">
        <f t="shared" ref="I4:I67" si="2">F4+H4</f>
        <v>70.408</v>
      </c>
      <c r="J4" s="12" cm="1">
        <f t="array" ref="J4">SUMPRODUCT((B:B=B4)*(I:I&gt;I4))+1</f>
        <v>1</v>
      </c>
      <c r="K4" s="12" t="s">
        <v>17</v>
      </c>
      <c r="L4" s="12"/>
    </row>
    <row r="5" customHeight="1" spans="1:12">
      <c r="A5" s="12">
        <v>2</v>
      </c>
      <c r="B5" s="12" t="s">
        <v>14</v>
      </c>
      <c r="C5" s="13" t="s">
        <v>18</v>
      </c>
      <c r="D5" s="13" t="s">
        <v>19</v>
      </c>
      <c r="E5" s="14">
        <v>61.2</v>
      </c>
      <c r="F5" s="15">
        <f t="shared" si="0"/>
        <v>36.72</v>
      </c>
      <c r="G5" s="16">
        <v>79.95</v>
      </c>
      <c r="H5" s="16">
        <f t="shared" si="1"/>
        <v>31.98</v>
      </c>
      <c r="I5" s="16">
        <f t="shared" si="2"/>
        <v>68.7</v>
      </c>
      <c r="J5" s="12">
        <f t="array" ref="J5">SUMPRODUCT((B:B=B5)*(I:I&gt;I5))+1</f>
        <v>2</v>
      </c>
      <c r="K5" s="12" t="s">
        <v>17</v>
      </c>
      <c r="L5" s="12"/>
    </row>
    <row r="6" customHeight="1" spans="1:12">
      <c r="A6" s="12">
        <v>3</v>
      </c>
      <c r="B6" s="12" t="s">
        <v>14</v>
      </c>
      <c r="C6" s="13" t="s">
        <v>20</v>
      </c>
      <c r="D6" s="13" t="s">
        <v>21</v>
      </c>
      <c r="E6" s="14">
        <v>62.3</v>
      </c>
      <c r="F6" s="15">
        <f t="shared" si="0"/>
        <v>37.38</v>
      </c>
      <c r="G6" s="16">
        <v>76.87</v>
      </c>
      <c r="H6" s="16">
        <f t="shared" si="1"/>
        <v>30.748</v>
      </c>
      <c r="I6" s="16">
        <f t="shared" si="2"/>
        <v>68.128</v>
      </c>
      <c r="J6" s="12">
        <f t="array" ref="J6">SUMPRODUCT((B:B=B6)*(I:I&gt;I6))+1</f>
        <v>3</v>
      </c>
      <c r="K6" s="12" t="s">
        <v>17</v>
      </c>
      <c r="L6" s="12"/>
    </row>
    <row r="7" customHeight="1" spans="1:12">
      <c r="A7" s="12">
        <v>4</v>
      </c>
      <c r="B7" s="12" t="s">
        <v>14</v>
      </c>
      <c r="C7" s="13" t="s">
        <v>22</v>
      </c>
      <c r="D7" s="13" t="s">
        <v>23</v>
      </c>
      <c r="E7" s="14">
        <v>58.4</v>
      </c>
      <c r="F7" s="15">
        <f t="shared" si="0"/>
        <v>35.04</v>
      </c>
      <c r="G7" s="16">
        <v>82.65</v>
      </c>
      <c r="H7" s="16">
        <f t="shared" si="1"/>
        <v>33.06</v>
      </c>
      <c r="I7" s="16">
        <f t="shared" si="2"/>
        <v>68.1</v>
      </c>
      <c r="J7" s="12">
        <f t="array" ref="J7">SUMPRODUCT((B:B=B7)*(I:I&gt;I7))+1</f>
        <v>4</v>
      </c>
      <c r="K7" s="12" t="s">
        <v>17</v>
      </c>
      <c r="L7" s="12"/>
    </row>
    <row r="8" customHeight="1" spans="1:12">
      <c r="A8" s="12">
        <v>5</v>
      </c>
      <c r="B8" s="12" t="s">
        <v>14</v>
      </c>
      <c r="C8" s="13" t="s">
        <v>24</v>
      </c>
      <c r="D8" s="13" t="s">
        <v>25</v>
      </c>
      <c r="E8" s="14">
        <v>59.5</v>
      </c>
      <c r="F8" s="15">
        <f t="shared" si="0"/>
        <v>35.7</v>
      </c>
      <c r="G8" s="16">
        <v>76.76</v>
      </c>
      <c r="H8" s="16">
        <f t="shared" si="1"/>
        <v>30.704</v>
      </c>
      <c r="I8" s="16">
        <f t="shared" si="2"/>
        <v>66.404</v>
      </c>
      <c r="J8" s="12" cm="1">
        <f t="array" ref="J8">SUMPRODUCT((B:B=B8)*(I:I&gt;I8))+1</f>
        <v>5</v>
      </c>
      <c r="K8" s="12" t="s">
        <v>17</v>
      </c>
      <c r="L8" s="12"/>
    </row>
    <row r="9" customHeight="1" spans="1:12">
      <c r="A9" s="12">
        <v>6</v>
      </c>
      <c r="B9" s="12" t="s">
        <v>14</v>
      </c>
      <c r="C9" s="13" t="s">
        <v>26</v>
      </c>
      <c r="D9" s="13" t="s">
        <v>27</v>
      </c>
      <c r="E9" s="14">
        <v>60.1</v>
      </c>
      <c r="F9" s="15">
        <f t="shared" si="0"/>
        <v>36.06</v>
      </c>
      <c r="G9" s="16">
        <v>74.9</v>
      </c>
      <c r="H9" s="16">
        <f t="shared" si="1"/>
        <v>29.96</v>
      </c>
      <c r="I9" s="16">
        <f t="shared" si="2"/>
        <v>66.02</v>
      </c>
      <c r="J9" s="12">
        <f t="array" ref="J9">SUMPRODUCT((B:B=B9)*(I:I&gt;I9))+1</f>
        <v>6</v>
      </c>
      <c r="K9" s="12" t="s">
        <v>17</v>
      </c>
      <c r="L9" s="12"/>
    </row>
    <row r="10" customHeight="1" spans="1:12">
      <c r="A10" s="12">
        <v>7</v>
      </c>
      <c r="B10" s="12" t="s">
        <v>14</v>
      </c>
      <c r="C10" s="13" t="s">
        <v>28</v>
      </c>
      <c r="D10" s="13" t="s">
        <v>29</v>
      </c>
      <c r="E10" s="14">
        <v>55.3</v>
      </c>
      <c r="F10" s="15">
        <f t="shared" si="0"/>
        <v>33.18</v>
      </c>
      <c r="G10" s="16">
        <v>81.84</v>
      </c>
      <c r="H10" s="16">
        <f t="shared" si="1"/>
        <v>32.736</v>
      </c>
      <c r="I10" s="16">
        <f t="shared" si="2"/>
        <v>65.916</v>
      </c>
      <c r="J10" s="12">
        <f t="array" ref="J10">SUMPRODUCT((B:B=B10)*(I:I&gt;I10))+1</f>
        <v>7</v>
      </c>
      <c r="K10" s="12" t="s">
        <v>30</v>
      </c>
      <c r="L10" s="12"/>
    </row>
    <row r="11" customHeight="1" spans="1:12">
      <c r="A11" s="12">
        <v>8</v>
      </c>
      <c r="B11" s="12" t="s">
        <v>14</v>
      </c>
      <c r="C11" s="13" t="s">
        <v>31</v>
      </c>
      <c r="D11" s="13" t="s">
        <v>32</v>
      </c>
      <c r="E11" s="14">
        <v>55.7</v>
      </c>
      <c r="F11" s="15">
        <f t="shared" si="0"/>
        <v>33.42</v>
      </c>
      <c r="G11" s="16">
        <v>73.23</v>
      </c>
      <c r="H11" s="16">
        <f t="shared" si="1"/>
        <v>29.292</v>
      </c>
      <c r="I11" s="16">
        <f t="shared" si="2"/>
        <v>62.712</v>
      </c>
      <c r="J11" s="12">
        <f t="array" ref="J11">SUMPRODUCT((B:B=B11)*(I:I&gt;I11))+1</f>
        <v>8</v>
      </c>
      <c r="K11" s="12" t="s">
        <v>30</v>
      </c>
      <c r="L11" s="12"/>
    </row>
    <row r="12" customHeight="1" spans="1:12">
      <c r="A12" s="12">
        <v>9</v>
      </c>
      <c r="B12" s="12" t="s">
        <v>14</v>
      </c>
      <c r="C12" s="13" t="s">
        <v>33</v>
      </c>
      <c r="D12" s="13" t="s">
        <v>34</v>
      </c>
      <c r="E12" s="14">
        <v>55</v>
      </c>
      <c r="F12" s="15">
        <f t="shared" si="0"/>
        <v>33</v>
      </c>
      <c r="G12" s="16">
        <v>73.05</v>
      </c>
      <c r="H12" s="16">
        <f t="shared" si="1"/>
        <v>29.22</v>
      </c>
      <c r="I12" s="16">
        <f t="shared" si="2"/>
        <v>62.22</v>
      </c>
      <c r="J12" s="12">
        <f t="array" ref="J12">SUMPRODUCT((B:B=B12)*(I:I&gt;I12))+1</f>
        <v>9</v>
      </c>
      <c r="K12" s="12" t="s">
        <v>30</v>
      </c>
      <c r="L12" s="12"/>
    </row>
    <row r="13" customHeight="1" spans="1:12">
      <c r="A13" s="12">
        <v>10</v>
      </c>
      <c r="B13" s="12" t="s">
        <v>14</v>
      </c>
      <c r="C13" s="13" t="s">
        <v>35</v>
      </c>
      <c r="D13" s="13" t="s">
        <v>36</v>
      </c>
      <c r="E13" s="14">
        <v>52.7</v>
      </c>
      <c r="F13" s="15">
        <f t="shared" si="0"/>
        <v>31.62</v>
      </c>
      <c r="G13" s="16">
        <v>76.07</v>
      </c>
      <c r="H13" s="16">
        <f t="shared" si="1"/>
        <v>30.428</v>
      </c>
      <c r="I13" s="16">
        <f t="shared" si="2"/>
        <v>62.048</v>
      </c>
      <c r="J13" s="12">
        <f t="array" ref="J13">SUMPRODUCT((B:B=B13)*(I:I&gt;I13))+1</f>
        <v>10</v>
      </c>
      <c r="K13" s="12" t="s">
        <v>30</v>
      </c>
      <c r="L13" s="12"/>
    </row>
    <row r="14" customHeight="1" spans="1:12">
      <c r="A14" s="12">
        <v>11</v>
      </c>
      <c r="B14" s="12" t="s">
        <v>14</v>
      </c>
      <c r="C14" s="13" t="s">
        <v>37</v>
      </c>
      <c r="D14" s="13" t="s">
        <v>38</v>
      </c>
      <c r="E14" s="14">
        <v>54.5</v>
      </c>
      <c r="F14" s="15">
        <f t="shared" si="0"/>
        <v>32.7</v>
      </c>
      <c r="G14" s="16">
        <v>71.6</v>
      </c>
      <c r="H14" s="16">
        <f t="shared" si="1"/>
        <v>28.64</v>
      </c>
      <c r="I14" s="16">
        <f t="shared" si="2"/>
        <v>61.34</v>
      </c>
      <c r="J14" s="12">
        <f t="array" ref="J14">SUMPRODUCT((B:B=B14)*(I:I&gt;I14))+1</f>
        <v>11</v>
      </c>
      <c r="K14" s="12" t="s">
        <v>30</v>
      </c>
      <c r="L14" s="12"/>
    </row>
    <row r="15" customHeight="1" spans="1:12">
      <c r="A15" s="12">
        <v>12</v>
      </c>
      <c r="B15" s="12" t="s">
        <v>14</v>
      </c>
      <c r="C15" s="13" t="s">
        <v>39</v>
      </c>
      <c r="D15" s="13" t="s">
        <v>40</v>
      </c>
      <c r="E15" s="14">
        <v>57.5</v>
      </c>
      <c r="F15" s="15">
        <f t="shared" si="0"/>
        <v>34.5</v>
      </c>
      <c r="G15" s="16">
        <v>66.87</v>
      </c>
      <c r="H15" s="16">
        <f t="shared" si="1"/>
        <v>26.748</v>
      </c>
      <c r="I15" s="16">
        <f t="shared" si="2"/>
        <v>61.248</v>
      </c>
      <c r="J15" s="12">
        <f t="array" ref="J15">SUMPRODUCT((B:B=B15)*(I:I&gt;I15))+1</f>
        <v>12</v>
      </c>
      <c r="K15" s="12" t="s">
        <v>30</v>
      </c>
      <c r="L15" s="12"/>
    </row>
    <row r="16" customHeight="1" spans="1:12">
      <c r="A16" s="12">
        <v>13</v>
      </c>
      <c r="B16" s="12" t="s">
        <v>14</v>
      </c>
      <c r="C16" s="13" t="s">
        <v>41</v>
      </c>
      <c r="D16" s="13" t="s">
        <v>42</v>
      </c>
      <c r="E16" s="14">
        <v>59.2</v>
      </c>
      <c r="F16" s="15">
        <f t="shared" si="0"/>
        <v>35.52</v>
      </c>
      <c r="G16" s="16">
        <v>64.11</v>
      </c>
      <c r="H16" s="16">
        <f t="shared" si="1"/>
        <v>25.644</v>
      </c>
      <c r="I16" s="16">
        <f t="shared" si="2"/>
        <v>61.164</v>
      </c>
      <c r="J16" s="12">
        <f t="array" ref="J16">SUMPRODUCT((B:B=B16)*(I:I&gt;I16))+1</f>
        <v>13</v>
      </c>
      <c r="K16" s="12" t="s">
        <v>30</v>
      </c>
      <c r="L16" s="12"/>
    </row>
    <row r="17" customHeight="1" spans="1:12">
      <c r="A17" s="12">
        <v>14</v>
      </c>
      <c r="B17" s="12" t="s">
        <v>14</v>
      </c>
      <c r="C17" s="13" t="s">
        <v>43</v>
      </c>
      <c r="D17" s="13" t="s">
        <v>44</v>
      </c>
      <c r="E17" s="14">
        <v>52.8</v>
      </c>
      <c r="F17" s="15">
        <f t="shared" si="0"/>
        <v>31.68</v>
      </c>
      <c r="G17" s="16">
        <v>73.04</v>
      </c>
      <c r="H17" s="16">
        <f t="shared" si="1"/>
        <v>29.216</v>
      </c>
      <c r="I17" s="16">
        <f t="shared" si="2"/>
        <v>60.896</v>
      </c>
      <c r="J17" s="12">
        <f t="array" ref="J17">SUMPRODUCT((B:B=B17)*(I:I&gt;I17))+1</f>
        <v>14</v>
      </c>
      <c r="K17" s="12" t="s">
        <v>30</v>
      </c>
      <c r="L17" s="12"/>
    </row>
    <row r="18" customHeight="1" spans="1:12">
      <c r="A18" s="12">
        <v>15</v>
      </c>
      <c r="B18" s="12" t="s">
        <v>14</v>
      </c>
      <c r="C18" s="13" t="s">
        <v>45</v>
      </c>
      <c r="D18" s="13" t="s">
        <v>46</v>
      </c>
      <c r="E18" s="14">
        <v>53.5</v>
      </c>
      <c r="F18" s="15">
        <f t="shared" si="0"/>
        <v>32.1</v>
      </c>
      <c r="G18" s="16">
        <v>71.45</v>
      </c>
      <c r="H18" s="16">
        <f t="shared" si="1"/>
        <v>28.58</v>
      </c>
      <c r="I18" s="16">
        <f t="shared" si="2"/>
        <v>60.68</v>
      </c>
      <c r="J18" s="12" cm="1">
        <f t="array" ref="J18">SUMPRODUCT((B:B=B18)*(I:I&gt;I18))+1</f>
        <v>15</v>
      </c>
      <c r="K18" s="12" t="s">
        <v>30</v>
      </c>
      <c r="L18" s="12"/>
    </row>
    <row r="19" customHeight="1" spans="1:12">
      <c r="A19" s="12">
        <v>16</v>
      </c>
      <c r="B19" s="12" t="s">
        <v>14</v>
      </c>
      <c r="C19" s="13" t="s">
        <v>47</v>
      </c>
      <c r="D19" s="13" t="s">
        <v>48</v>
      </c>
      <c r="E19" s="14">
        <v>55.3</v>
      </c>
      <c r="F19" s="15">
        <f t="shared" si="0"/>
        <v>33.18</v>
      </c>
      <c r="G19" s="16">
        <v>62.66</v>
      </c>
      <c r="H19" s="16">
        <f t="shared" si="1"/>
        <v>25.064</v>
      </c>
      <c r="I19" s="16">
        <f t="shared" si="2"/>
        <v>58.244</v>
      </c>
      <c r="J19" s="12">
        <f t="array" ref="J19">SUMPRODUCT((B:B=B19)*(I:I&gt;I19))+1</f>
        <v>16</v>
      </c>
      <c r="K19" s="12" t="s">
        <v>30</v>
      </c>
      <c r="L19" s="12"/>
    </row>
    <row r="20" s="2" customFormat="1" customHeight="1" spans="1:12">
      <c r="A20" s="12">
        <v>17</v>
      </c>
      <c r="B20" s="12" t="s">
        <v>14</v>
      </c>
      <c r="C20" s="13" t="s">
        <v>49</v>
      </c>
      <c r="D20" s="13" t="s">
        <v>50</v>
      </c>
      <c r="E20" s="14">
        <v>54.3</v>
      </c>
      <c r="F20" s="15">
        <f t="shared" si="0"/>
        <v>32.58</v>
      </c>
      <c r="G20" s="16">
        <v>0</v>
      </c>
      <c r="H20" s="16">
        <f t="shared" si="1"/>
        <v>0</v>
      </c>
      <c r="I20" s="16">
        <f t="shared" si="2"/>
        <v>32.58</v>
      </c>
      <c r="J20" s="12">
        <f t="array" ref="J20">SUMPRODUCT((B:B=B20)*(I:I&gt;I20))+1</f>
        <v>17</v>
      </c>
      <c r="K20" s="12" t="s">
        <v>30</v>
      </c>
      <c r="L20" s="12" t="s">
        <v>51</v>
      </c>
    </row>
    <row r="21" customHeight="1" spans="1:12">
      <c r="A21" s="12">
        <v>18</v>
      </c>
      <c r="B21" s="12" t="s">
        <v>52</v>
      </c>
      <c r="C21" s="12" t="s">
        <v>53</v>
      </c>
      <c r="D21" s="12" t="s">
        <v>54</v>
      </c>
      <c r="E21" s="14">
        <v>79.1</v>
      </c>
      <c r="F21" s="15">
        <f t="shared" si="0"/>
        <v>47.46</v>
      </c>
      <c r="G21" s="16">
        <v>68.71</v>
      </c>
      <c r="H21" s="16">
        <f t="shared" si="1"/>
        <v>27.484</v>
      </c>
      <c r="I21" s="16">
        <f t="shared" si="2"/>
        <v>74.944</v>
      </c>
      <c r="J21" s="12" cm="1">
        <f t="array" ref="J21">SUMPRODUCT((B:B=B21)*(I:I&gt;I21))+1</f>
        <v>1</v>
      </c>
      <c r="K21" s="12" t="s">
        <v>17</v>
      </c>
      <c r="L21" s="12"/>
    </row>
    <row r="22" customHeight="1" spans="1:12">
      <c r="A22" s="12">
        <v>19</v>
      </c>
      <c r="B22" s="12" t="s">
        <v>52</v>
      </c>
      <c r="C22" s="12" t="s">
        <v>55</v>
      </c>
      <c r="D22" s="12" t="s">
        <v>56</v>
      </c>
      <c r="E22" s="14">
        <v>59.5</v>
      </c>
      <c r="F22" s="15">
        <f t="shared" si="0"/>
        <v>35.7</v>
      </c>
      <c r="G22" s="16">
        <v>77.19</v>
      </c>
      <c r="H22" s="16">
        <f t="shared" si="1"/>
        <v>30.876</v>
      </c>
      <c r="I22" s="16">
        <f t="shared" si="2"/>
        <v>66.576</v>
      </c>
      <c r="J22" s="12">
        <f t="array" ref="J22">SUMPRODUCT((B:B=B22)*(I:I&gt;I22))+1</f>
        <v>2</v>
      </c>
      <c r="K22" s="12" t="s">
        <v>17</v>
      </c>
      <c r="L22" s="12"/>
    </row>
    <row r="23" customHeight="1" spans="1:12">
      <c r="A23" s="12">
        <v>20</v>
      </c>
      <c r="B23" s="12" t="s">
        <v>52</v>
      </c>
      <c r="C23" s="12" t="s">
        <v>57</v>
      </c>
      <c r="D23" s="12" t="s">
        <v>58</v>
      </c>
      <c r="E23" s="14">
        <v>60.4</v>
      </c>
      <c r="F23" s="15">
        <f t="shared" si="0"/>
        <v>36.24</v>
      </c>
      <c r="G23" s="16">
        <v>66.67</v>
      </c>
      <c r="H23" s="16">
        <f t="shared" si="1"/>
        <v>26.668</v>
      </c>
      <c r="I23" s="16">
        <f t="shared" si="2"/>
        <v>62.908</v>
      </c>
      <c r="J23" s="12">
        <f t="array" ref="J23">SUMPRODUCT((B:B=B23)*(I:I&gt;I23))+1</f>
        <v>3</v>
      </c>
      <c r="K23" s="12" t="s">
        <v>17</v>
      </c>
      <c r="L23" s="12"/>
    </row>
    <row r="24" customHeight="1" spans="1:12">
      <c r="A24" s="12">
        <v>21</v>
      </c>
      <c r="B24" s="12" t="s">
        <v>52</v>
      </c>
      <c r="C24" s="12" t="s">
        <v>59</v>
      </c>
      <c r="D24" s="12" t="s">
        <v>60</v>
      </c>
      <c r="E24" s="14">
        <v>52.4</v>
      </c>
      <c r="F24" s="15">
        <f t="shared" si="0"/>
        <v>31.44</v>
      </c>
      <c r="G24" s="16">
        <v>66.73</v>
      </c>
      <c r="H24" s="16">
        <f t="shared" si="1"/>
        <v>26.692</v>
      </c>
      <c r="I24" s="16">
        <f t="shared" si="2"/>
        <v>58.132</v>
      </c>
      <c r="J24" s="12" cm="1">
        <f t="array" ref="J24">SUMPRODUCT((B:B=B24)*(I:I&gt;I24))+1</f>
        <v>4</v>
      </c>
      <c r="K24" s="12" t="s">
        <v>17</v>
      </c>
      <c r="L24" s="12"/>
    </row>
    <row r="25" customHeight="1" spans="1:12">
      <c r="A25" s="12">
        <v>22</v>
      </c>
      <c r="B25" s="12" t="s">
        <v>52</v>
      </c>
      <c r="C25" s="12" t="s">
        <v>61</v>
      </c>
      <c r="D25" s="12" t="s">
        <v>62</v>
      </c>
      <c r="E25" s="14">
        <v>46</v>
      </c>
      <c r="F25" s="15">
        <f t="shared" si="0"/>
        <v>27.6</v>
      </c>
      <c r="G25" s="16">
        <v>68.53</v>
      </c>
      <c r="H25" s="16">
        <f t="shared" si="1"/>
        <v>27.412</v>
      </c>
      <c r="I25" s="16">
        <f t="shared" si="2"/>
        <v>55.012</v>
      </c>
      <c r="J25" s="12" cm="1">
        <f t="array" ref="J25">SUMPRODUCT((B:B=B25)*(I:I&gt;I25))+1</f>
        <v>5</v>
      </c>
      <c r="K25" s="12" t="s">
        <v>17</v>
      </c>
      <c r="L25" s="12"/>
    </row>
    <row r="26" customHeight="1" spans="1:12">
      <c r="A26" s="12">
        <v>23</v>
      </c>
      <c r="B26" s="12" t="s">
        <v>63</v>
      </c>
      <c r="C26" s="12" t="s">
        <v>64</v>
      </c>
      <c r="D26" s="12" t="s">
        <v>65</v>
      </c>
      <c r="E26" s="14">
        <v>85.3</v>
      </c>
      <c r="F26" s="15">
        <f t="shared" si="0"/>
        <v>51.18</v>
      </c>
      <c r="G26" s="16">
        <v>82.7</v>
      </c>
      <c r="H26" s="16">
        <f t="shared" si="1"/>
        <v>33.08</v>
      </c>
      <c r="I26" s="16">
        <f t="shared" si="2"/>
        <v>84.26</v>
      </c>
      <c r="J26" s="12" cm="1">
        <f t="array" ref="J26">SUMPRODUCT((B:B=B26)*(I:I&gt;I26))+1</f>
        <v>1</v>
      </c>
      <c r="K26" s="12" t="s">
        <v>17</v>
      </c>
      <c r="L26" s="12"/>
    </row>
    <row r="27" customHeight="1" spans="1:12">
      <c r="A27" s="12">
        <v>24</v>
      </c>
      <c r="B27" s="12" t="s">
        <v>63</v>
      </c>
      <c r="C27" s="12" t="s">
        <v>66</v>
      </c>
      <c r="D27" s="12" t="s">
        <v>67</v>
      </c>
      <c r="E27" s="14">
        <v>81.1</v>
      </c>
      <c r="F27" s="15">
        <f t="shared" si="0"/>
        <v>48.66</v>
      </c>
      <c r="G27" s="16">
        <v>71.08</v>
      </c>
      <c r="H27" s="16">
        <f t="shared" si="1"/>
        <v>28.432</v>
      </c>
      <c r="I27" s="16">
        <f t="shared" si="2"/>
        <v>77.092</v>
      </c>
      <c r="J27" s="12">
        <f t="array" ref="J27">SUMPRODUCT((B:B=B27)*(I:I&gt;I27))+1</f>
        <v>2</v>
      </c>
      <c r="K27" s="12" t="s">
        <v>17</v>
      </c>
      <c r="L27" s="12"/>
    </row>
    <row r="28" customHeight="1" spans="1:12">
      <c r="A28" s="12">
        <v>25</v>
      </c>
      <c r="B28" s="12" t="s">
        <v>63</v>
      </c>
      <c r="C28" s="12" t="s">
        <v>68</v>
      </c>
      <c r="D28" s="12" t="s">
        <v>69</v>
      </c>
      <c r="E28" s="14">
        <v>76.8</v>
      </c>
      <c r="F28" s="15">
        <f t="shared" si="0"/>
        <v>46.08</v>
      </c>
      <c r="G28" s="16">
        <v>73.8</v>
      </c>
      <c r="H28" s="16">
        <f t="shared" si="1"/>
        <v>29.52</v>
      </c>
      <c r="I28" s="16">
        <f t="shared" si="2"/>
        <v>75.6</v>
      </c>
      <c r="J28" s="12">
        <f t="array" ref="J28">SUMPRODUCT((B:B=B28)*(I:I&gt;I28))+1</f>
        <v>3</v>
      </c>
      <c r="K28" s="12" t="s">
        <v>17</v>
      </c>
      <c r="L28" s="12"/>
    </row>
    <row r="29" customHeight="1" spans="1:12">
      <c r="A29" s="12">
        <v>26</v>
      </c>
      <c r="B29" s="12" t="s">
        <v>63</v>
      </c>
      <c r="C29" s="12" t="s">
        <v>70</v>
      </c>
      <c r="D29" s="12" t="s">
        <v>71</v>
      </c>
      <c r="E29" s="14">
        <v>75.3</v>
      </c>
      <c r="F29" s="15">
        <f t="shared" si="0"/>
        <v>45.18</v>
      </c>
      <c r="G29" s="16">
        <v>75.86</v>
      </c>
      <c r="H29" s="16">
        <f t="shared" si="1"/>
        <v>30.344</v>
      </c>
      <c r="I29" s="16">
        <f t="shared" si="2"/>
        <v>75.524</v>
      </c>
      <c r="J29" s="12">
        <f t="array" ref="J29">SUMPRODUCT((B:B=B29)*(I:I&gt;I29))+1</f>
        <v>4</v>
      </c>
      <c r="K29" s="12" t="s">
        <v>17</v>
      </c>
      <c r="L29" s="12"/>
    </row>
    <row r="30" customHeight="1" spans="1:12">
      <c r="A30" s="12">
        <v>27</v>
      </c>
      <c r="B30" s="12" t="s">
        <v>63</v>
      </c>
      <c r="C30" s="12" t="s">
        <v>72</v>
      </c>
      <c r="D30" s="12" t="s">
        <v>73</v>
      </c>
      <c r="E30" s="14">
        <v>72.3</v>
      </c>
      <c r="F30" s="15">
        <f t="shared" si="0"/>
        <v>43.38</v>
      </c>
      <c r="G30" s="16">
        <v>76.32</v>
      </c>
      <c r="H30" s="16">
        <f t="shared" si="1"/>
        <v>30.528</v>
      </c>
      <c r="I30" s="16">
        <f t="shared" si="2"/>
        <v>73.908</v>
      </c>
      <c r="J30" s="12">
        <f t="array" ref="J30">SUMPRODUCT((B:B=B30)*(I:I&gt;I30))+1</f>
        <v>5</v>
      </c>
      <c r="K30" s="12" t="s">
        <v>30</v>
      </c>
      <c r="L30" s="12"/>
    </row>
    <row r="31" customHeight="1" spans="1:12">
      <c r="A31" s="12">
        <v>28</v>
      </c>
      <c r="B31" s="12" t="s">
        <v>63</v>
      </c>
      <c r="C31" s="12" t="s">
        <v>74</v>
      </c>
      <c r="D31" s="12" t="s">
        <v>75</v>
      </c>
      <c r="E31" s="14">
        <v>75.3</v>
      </c>
      <c r="F31" s="15">
        <f t="shared" si="0"/>
        <v>45.18</v>
      </c>
      <c r="G31" s="16">
        <v>69.55</v>
      </c>
      <c r="H31" s="16">
        <f t="shared" si="1"/>
        <v>27.82</v>
      </c>
      <c r="I31" s="16">
        <f t="shared" si="2"/>
        <v>73</v>
      </c>
      <c r="J31" s="12" cm="1">
        <f t="array" ref="J31">SUMPRODUCT((B:B=B31)*(I:I&gt;I31))+1</f>
        <v>6</v>
      </c>
      <c r="K31" s="12" t="s">
        <v>30</v>
      </c>
      <c r="L31" s="12"/>
    </row>
    <row r="32" customHeight="1" spans="1:12">
      <c r="A32" s="12">
        <v>29</v>
      </c>
      <c r="B32" s="12" t="s">
        <v>63</v>
      </c>
      <c r="C32" s="12" t="s">
        <v>76</v>
      </c>
      <c r="D32" s="12" t="s">
        <v>77</v>
      </c>
      <c r="E32" s="14">
        <v>74.2</v>
      </c>
      <c r="F32" s="15">
        <f t="shared" si="0"/>
        <v>44.52</v>
      </c>
      <c r="G32" s="16">
        <v>71.15</v>
      </c>
      <c r="H32" s="16">
        <f t="shared" si="1"/>
        <v>28.46</v>
      </c>
      <c r="I32" s="16">
        <f t="shared" si="2"/>
        <v>72.98</v>
      </c>
      <c r="J32" s="12">
        <f t="array" ref="J32">SUMPRODUCT((B:B=B32)*(I:I&gt;I32))+1</f>
        <v>7</v>
      </c>
      <c r="K32" s="12" t="s">
        <v>30</v>
      </c>
      <c r="L32" s="12"/>
    </row>
    <row r="33" customHeight="1" spans="1:12">
      <c r="A33" s="12">
        <v>30</v>
      </c>
      <c r="B33" s="12" t="s">
        <v>63</v>
      </c>
      <c r="C33" s="12" t="s">
        <v>78</v>
      </c>
      <c r="D33" s="12" t="s">
        <v>79</v>
      </c>
      <c r="E33" s="14">
        <v>71.7</v>
      </c>
      <c r="F33" s="15">
        <f t="shared" si="0"/>
        <v>43.02</v>
      </c>
      <c r="G33" s="16">
        <v>72.93</v>
      </c>
      <c r="H33" s="16">
        <f t="shared" si="1"/>
        <v>29.172</v>
      </c>
      <c r="I33" s="16">
        <f t="shared" si="2"/>
        <v>72.192</v>
      </c>
      <c r="J33" s="12">
        <f t="array" ref="J33">SUMPRODUCT((B:B=B33)*(I:I&gt;I33))+1</f>
        <v>8</v>
      </c>
      <c r="K33" s="12" t="s">
        <v>30</v>
      </c>
      <c r="L33" s="12"/>
    </row>
    <row r="34" customHeight="1" spans="1:12">
      <c r="A34" s="12">
        <v>31</v>
      </c>
      <c r="B34" s="12" t="s">
        <v>63</v>
      </c>
      <c r="C34" s="12" t="s">
        <v>80</v>
      </c>
      <c r="D34" s="12" t="s">
        <v>81</v>
      </c>
      <c r="E34" s="14">
        <v>68.3</v>
      </c>
      <c r="F34" s="15">
        <f t="shared" si="0"/>
        <v>40.98</v>
      </c>
      <c r="G34" s="16">
        <v>75</v>
      </c>
      <c r="H34" s="16">
        <f t="shared" si="1"/>
        <v>30</v>
      </c>
      <c r="I34" s="16">
        <f t="shared" si="2"/>
        <v>70.98</v>
      </c>
      <c r="J34" s="12">
        <f t="array" ref="J34">SUMPRODUCT((B:B=B34)*(I:I&gt;I34))+1</f>
        <v>9</v>
      </c>
      <c r="K34" s="12" t="s">
        <v>30</v>
      </c>
      <c r="L34" s="12"/>
    </row>
    <row r="35" customHeight="1" spans="1:12">
      <c r="A35" s="12">
        <v>32</v>
      </c>
      <c r="B35" s="12" t="s">
        <v>63</v>
      </c>
      <c r="C35" s="12" t="s">
        <v>82</v>
      </c>
      <c r="D35" s="12" t="s">
        <v>83</v>
      </c>
      <c r="E35" s="14">
        <v>68.3</v>
      </c>
      <c r="F35" s="15">
        <f t="shared" si="0"/>
        <v>40.98</v>
      </c>
      <c r="G35" s="16">
        <v>71.15</v>
      </c>
      <c r="H35" s="16">
        <f t="shared" si="1"/>
        <v>28.46</v>
      </c>
      <c r="I35" s="16">
        <f t="shared" si="2"/>
        <v>69.44</v>
      </c>
      <c r="J35" s="12">
        <f t="array" ref="J35">SUMPRODUCT((B:B=B35)*(I:I&gt;I35))+1</f>
        <v>10</v>
      </c>
      <c r="K35" s="12" t="s">
        <v>30</v>
      </c>
      <c r="L35" s="12"/>
    </row>
    <row r="36" s="2" customFormat="1" customHeight="1" spans="1:12">
      <c r="A36" s="12">
        <v>33</v>
      </c>
      <c r="B36" s="12" t="s">
        <v>63</v>
      </c>
      <c r="C36" s="12" t="s">
        <v>84</v>
      </c>
      <c r="D36" s="12" t="s">
        <v>85</v>
      </c>
      <c r="E36" s="14">
        <v>83.1</v>
      </c>
      <c r="F36" s="15">
        <f t="shared" si="0"/>
        <v>49.86</v>
      </c>
      <c r="G36" s="16">
        <v>0</v>
      </c>
      <c r="H36" s="16">
        <f t="shared" si="1"/>
        <v>0</v>
      </c>
      <c r="I36" s="16">
        <f t="shared" si="2"/>
        <v>49.86</v>
      </c>
      <c r="J36" s="12">
        <f t="array" ref="J36">SUMPRODUCT((B:B=B36)*(I:I&gt;I36))+1</f>
        <v>11</v>
      </c>
      <c r="K36" s="12" t="s">
        <v>30</v>
      </c>
      <c r="L36" s="12" t="s">
        <v>51</v>
      </c>
    </row>
    <row r="37" s="2" customFormat="1" customHeight="1" spans="1:12">
      <c r="A37" s="12">
        <v>34</v>
      </c>
      <c r="B37" s="12" t="s">
        <v>63</v>
      </c>
      <c r="C37" s="12" t="s">
        <v>86</v>
      </c>
      <c r="D37" s="12" t="s">
        <v>87</v>
      </c>
      <c r="E37" s="14">
        <v>74.7</v>
      </c>
      <c r="F37" s="15">
        <f t="shared" si="0"/>
        <v>44.82</v>
      </c>
      <c r="G37" s="16">
        <v>0</v>
      </c>
      <c r="H37" s="16">
        <f t="shared" si="1"/>
        <v>0</v>
      </c>
      <c r="I37" s="16">
        <f t="shared" si="2"/>
        <v>44.82</v>
      </c>
      <c r="J37" s="12">
        <f t="array" ref="J37">SUMPRODUCT((B:B=B37)*(I:I&gt;I37))+1</f>
        <v>12</v>
      </c>
      <c r="K37" s="12" t="s">
        <v>30</v>
      </c>
      <c r="L37" s="12" t="s">
        <v>51</v>
      </c>
    </row>
    <row r="38" customHeight="1" spans="1:12">
      <c r="A38" s="12">
        <v>35</v>
      </c>
      <c r="B38" s="12" t="s">
        <v>88</v>
      </c>
      <c r="C38" s="12" t="s">
        <v>89</v>
      </c>
      <c r="D38" s="12" t="s">
        <v>90</v>
      </c>
      <c r="E38" s="14">
        <v>52.2</v>
      </c>
      <c r="F38" s="15">
        <f t="shared" si="0"/>
        <v>31.32</v>
      </c>
      <c r="G38" s="16">
        <v>78.23</v>
      </c>
      <c r="H38" s="16">
        <f t="shared" si="1"/>
        <v>31.292</v>
      </c>
      <c r="I38" s="16">
        <f t="shared" si="2"/>
        <v>62.612</v>
      </c>
      <c r="J38" s="12" cm="1">
        <f t="array" ref="J38">SUMPRODUCT((B:B=B38)*(I:I&gt;I38))+1</f>
        <v>1</v>
      </c>
      <c r="K38" s="12" t="s">
        <v>17</v>
      </c>
      <c r="L38" s="12"/>
    </row>
    <row r="39" customHeight="1" spans="1:12">
      <c r="A39" s="12">
        <v>36</v>
      </c>
      <c r="B39" s="12" t="s">
        <v>88</v>
      </c>
      <c r="C39" s="12" t="s">
        <v>91</v>
      </c>
      <c r="D39" s="12" t="s">
        <v>92</v>
      </c>
      <c r="E39" s="14">
        <v>50.1</v>
      </c>
      <c r="F39" s="15">
        <f t="shared" si="0"/>
        <v>30.06</v>
      </c>
      <c r="G39" s="16">
        <v>78.52</v>
      </c>
      <c r="H39" s="16">
        <f t="shared" si="1"/>
        <v>31.408</v>
      </c>
      <c r="I39" s="16">
        <f t="shared" si="2"/>
        <v>61.468</v>
      </c>
      <c r="J39" s="12" cm="1">
        <f t="array" ref="J39">SUMPRODUCT((B:B=B39)*(I:I&gt;I39))+1</f>
        <v>2</v>
      </c>
      <c r="K39" s="12" t="s">
        <v>17</v>
      </c>
      <c r="L39" s="12"/>
    </row>
    <row r="40" customHeight="1" spans="1:12">
      <c r="A40" s="12">
        <v>37</v>
      </c>
      <c r="B40" s="12" t="s">
        <v>88</v>
      </c>
      <c r="C40" s="12" t="s">
        <v>93</v>
      </c>
      <c r="D40" s="12" t="s">
        <v>94</v>
      </c>
      <c r="E40" s="14">
        <v>48.4</v>
      </c>
      <c r="F40" s="15">
        <f t="shared" si="0"/>
        <v>29.04</v>
      </c>
      <c r="G40" s="16">
        <v>75.05</v>
      </c>
      <c r="H40" s="16">
        <f t="shared" si="1"/>
        <v>30.02</v>
      </c>
      <c r="I40" s="16">
        <f t="shared" si="2"/>
        <v>59.06</v>
      </c>
      <c r="J40" s="12">
        <f t="array" ref="J40">SUMPRODUCT((B:B=B40)*(I:I&gt;I40))+1</f>
        <v>3</v>
      </c>
      <c r="K40" s="12" t="s">
        <v>17</v>
      </c>
      <c r="L40" s="12"/>
    </row>
    <row r="41" customHeight="1" spans="1:12">
      <c r="A41" s="12">
        <v>38</v>
      </c>
      <c r="B41" s="12" t="s">
        <v>88</v>
      </c>
      <c r="C41" s="12" t="s">
        <v>95</v>
      </c>
      <c r="D41" s="12" t="s">
        <v>96</v>
      </c>
      <c r="E41" s="14">
        <v>49.2</v>
      </c>
      <c r="F41" s="15">
        <f t="shared" si="0"/>
        <v>29.52</v>
      </c>
      <c r="G41" s="16">
        <v>73.69</v>
      </c>
      <c r="H41" s="16">
        <f t="shared" si="1"/>
        <v>29.476</v>
      </c>
      <c r="I41" s="16">
        <f t="shared" si="2"/>
        <v>58.996</v>
      </c>
      <c r="J41" s="12">
        <f t="array" ref="J41">SUMPRODUCT((B:B=B41)*(I:I&gt;I41))+1</f>
        <v>4</v>
      </c>
      <c r="K41" s="12" t="s">
        <v>17</v>
      </c>
      <c r="L41" s="12"/>
    </row>
    <row r="42" customHeight="1" spans="1:12">
      <c r="A42" s="12">
        <v>39</v>
      </c>
      <c r="B42" s="12" t="s">
        <v>88</v>
      </c>
      <c r="C42" s="12" t="s">
        <v>97</v>
      </c>
      <c r="D42" s="12" t="s">
        <v>98</v>
      </c>
      <c r="E42" s="14">
        <v>47.4</v>
      </c>
      <c r="F42" s="15">
        <f t="shared" si="0"/>
        <v>28.44</v>
      </c>
      <c r="G42" s="16">
        <v>73.1</v>
      </c>
      <c r="H42" s="16">
        <f t="shared" si="1"/>
        <v>29.24</v>
      </c>
      <c r="I42" s="16">
        <f t="shared" si="2"/>
        <v>57.68</v>
      </c>
      <c r="J42" s="12" cm="1">
        <f t="array" ref="J42">SUMPRODUCT((B:B=B42)*(I:I&gt;I42))+1</f>
        <v>5</v>
      </c>
      <c r="K42" s="12" t="s">
        <v>30</v>
      </c>
      <c r="L42" s="12"/>
    </row>
    <row r="43" customHeight="1" spans="1:12">
      <c r="A43" s="12">
        <v>40</v>
      </c>
      <c r="B43" s="12" t="s">
        <v>88</v>
      </c>
      <c r="C43" s="12" t="s">
        <v>99</v>
      </c>
      <c r="D43" s="12" t="s">
        <v>100</v>
      </c>
      <c r="E43" s="14">
        <v>44.3</v>
      </c>
      <c r="F43" s="15">
        <f t="shared" si="0"/>
        <v>26.58</v>
      </c>
      <c r="G43" s="16">
        <v>75.13</v>
      </c>
      <c r="H43" s="16">
        <f t="shared" si="1"/>
        <v>30.052</v>
      </c>
      <c r="I43" s="16">
        <f t="shared" si="2"/>
        <v>56.632</v>
      </c>
      <c r="J43" s="12">
        <f t="array" ref="J43">SUMPRODUCT((B:B=B43)*(I:I&gt;I43))+1</f>
        <v>6</v>
      </c>
      <c r="K43" s="12" t="s">
        <v>30</v>
      </c>
      <c r="L43" s="12"/>
    </row>
    <row r="44" customHeight="1" spans="1:12">
      <c r="A44" s="12">
        <v>41</v>
      </c>
      <c r="B44" s="12" t="s">
        <v>88</v>
      </c>
      <c r="C44" s="12" t="s">
        <v>101</v>
      </c>
      <c r="D44" s="12" t="s">
        <v>102</v>
      </c>
      <c r="E44" s="14">
        <v>46.1</v>
      </c>
      <c r="F44" s="15">
        <f t="shared" si="0"/>
        <v>27.66</v>
      </c>
      <c r="G44" s="16">
        <v>67.6</v>
      </c>
      <c r="H44" s="16">
        <f t="shared" si="1"/>
        <v>27.04</v>
      </c>
      <c r="I44" s="16">
        <f t="shared" si="2"/>
        <v>54.7</v>
      </c>
      <c r="J44" s="12">
        <f t="array" ref="J44">SUMPRODUCT((B:B=B44)*(I:I&gt;I44))+1</f>
        <v>7</v>
      </c>
      <c r="K44" s="12" t="s">
        <v>30</v>
      </c>
      <c r="L44" s="12"/>
    </row>
    <row r="45" customHeight="1" spans="1:12">
      <c r="A45" s="12">
        <v>42</v>
      </c>
      <c r="B45" s="12" t="s">
        <v>88</v>
      </c>
      <c r="C45" s="12" t="s">
        <v>103</v>
      </c>
      <c r="D45" s="12" t="s">
        <v>104</v>
      </c>
      <c r="E45" s="14">
        <v>44.9</v>
      </c>
      <c r="F45" s="15">
        <f t="shared" si="0"/>
        <v>26.94</v>
      </c>
      <c r="G45" s="16">
        <v>69.3</v>
      </c>
      <c r="H45" s="16">
        <f t="shared" si="1"/>
        <v>27.72</v>
      </c>
      <c r="I45" s="16">
        <f t="shared" si="2"/>
        <v>54.66</v>
      </c>
      <c r="J45" s="12">
        <f t="array" ref="J45">SUMPRODUCT((B:B=B45)*(I:I&gt;I45))+1</f>
        <v>8</v>
      </c>
      <c r="K45" s="12" t="s">
        <v>30</v>
      </c>
      <c r="L45" s="12"/>
    </row>
    <row r="46" customHeight="1" spans="1:12">
      <c r="A46" s="12">
        <v>43</v>
      </c>
      <c r="B46" s="12" t="s">
        <v>88</v>
      </c>
      <c r="C46" s="12" t="s">
        <v>105</v>
      </c>
      <c r="D46" s="12" t="s">
        <v>106</v>
      </c>
      <c r="E46" s="14">
        <v>44.1</v>
      </c>
      <c r="F46" s="15">
        <f t="shared" si="0"/>
        <v>26.46</v>
      </c>
      <c r="G46" s="16">
        <v>66.82</v>
      </c>
      <c r="H46" s="16">
        <f t="shared" si="1"/>
        <v>26.728</v>
      </c>
      <c r="I46" s="16">
        <f t="shared" si="2"/>
        <v>53.188</v>
      </c>
      <c r="J46" s="12" cm="1">
        <f t="array" ref="J46">SUMPRODUCT((B:B=B46)*(I:I&gt;I46))+1</f>
        <v>9</v>
      </c>
      <c r="K46" s="12" t="s">
        <v>30</v>
      </c>
      <c r="L46" s="12"/>
    </row>
    <row r="47" customHeight="1" spans="1:12">
      <c r="A47" s="12">
        <v>44</v>
      </c>
      <c r="B47" s="12" t="s">
        <v>88</v>
      </c>
      <c r="C47" s="12" t="s">
        <v>107</v>
      </c>
      <c r="D47" s="12" t="s">
        <v>108</v>
      </c>
      <c r="E47" s="14">
        <v>43.3</v>
      </c>
      <c r="F47" s="15">
        <f t="shared" si="0"/>
        <v>25.98</v>
      </c>
      <c r="G47" s="16">
        <v>67.32</v>
      </c>
      <c r="H47" s="16">
        <f t="shared" si="1"/>
        <v>26.928</v>
      </c>
      <c r="I47" s="16">
        <f t="shared" si="2"/>
        <v>52.908</v>
      </c>
      <c r="J47" s="12" cm="1">
        <f t="array" ref="J47">SUMPRODUCT((B:B=B47)*(I:I&gt;I47))+1</f>
        <v>10</v>
      </c>
      <c r="K47" s="12" t="s">
        <v>30</v>
      </c>
      <c r="L47" s="12"/>
    </row>
    <row r="48" customHeight="1" spans="1:12">
      <c r="A48" s="12">
        <v>45</v>
      </c>
      <c r="B48" s="12" t="s">
        <v>109</v>
      </c>
      <c r="C48" s="12" t="s">
        <v>110</v>
      </c>
      <c r="D48" s="12" t="s">
        <v>111</v>
      </c>
      <c r="E48" s="14">
        <v>69.1</v>
      </c>
      <c r="F48" s="15">
        <f t="shared" si="0"/>
        <v>41.46</v>
      </c>
      <c r="G48" s="16">
        <v>77.67</v>
      </c>
      <c r="H48" s="16">
        <f t="shared" si="1"/>
        <v>31.068</v>
      </c>
      <c r="I48" s="16">
        <f t="shared" si="2"/>
        <v>72.528</v>
      </c>
      <c r="J48" s="12" cm="1">
        <f t="array" ref="J48">SUMPRODUCT((B:B=B48)*(I:I&gt;I48))+1</f>
        <v>1</v>
      </c>
      <c r="K48" s="12" t="s">
        <v>17</v>
      </c>
      <c r="L48" s="12"/>
    </row>
    <row r="49" customHeight="1" spans="1:12">
      <c r="A49" s="12">
        <v>46</v>
      </c>
      <c r="B49" s="12" t="s">
        <v>109</v>
      </c>
      <c r="C49" s="12" t="s">
        <v>112</v>
      </c>
      <c r="D49" s="12" t="s">
        <v>113</v>
      </c>
      <c r="E49" s="14">
        <v>63.5</v>
      </c>
      <c r="F49" s="15">
        <f t="shared" si="0"/>
        <v>38.1</v>
      </c>
      <c r="G49" s="16">
        <v>83.9</v>
      </c>
      <c r="H49" s="16">
        <f t="shared" si="1"/>
        <v>33.56</v>
      </c>
      <c r="I49" s="16">
        <f t="shared" si="2"/>
        <v>71.66</v>
      </c>
      <c r="J49" s="12" cm="1">
        <f t="array" ref="J49">SUMPRODUCT((B:B=B49)*(I:I&gt;I49))+1</f>
        <v>2</v>
      </c>
      <c r="K49" s="12" t="s">
        <v>17</v>
      </c>
      <c r="L49" s="12"/>
    </row>
    <row r="50" customHeight="1" spans="1:12">
      <c r="A50" s="12">
        <v>47</v>
      </c>
      <c r="B50" s="12" t="s">
        <v>109</v>
      </c>
      <c r="C50" s="12" t="s">
        <v>114</v>
      </c>
      <c r="D50" s="12" t="s">
        <v>115</v>
      </c>
      <c r="E50" s="14">
        <v>61</v>
      </c>
      <c r="F50" s="15">
        <f t="shared" si="0"/>
        <v>36.6</v>
      </c>
      <c r="G50" s="16">
        <v>82.47</v>
      </c>
      <c r="H50" s="16">
        <f t="shared" si="1"/>
        <v>32.988</v>
      </c>
      <c r="I50" s="16">
        <f t="shared" si="2"/>
        <v>69.588</v>
      </c>
      <c r="J50" s="12">
        <f t="array" ref="J50">SUMPRODUCT((B:B=B50)*(I:I&gt;I50))+1</f>
        <v>3</v>
      </c>
      <c r="K50" s="12" t="s">
        <v>30</v>
      </c>
      <c r="L50" s="12"/>
    </row>
    <row r="51" customHeight="1" spans="1:12">
      <c r="A51" s="12">
        <v>48</v>
      </c>
      <c r="B51" s="12" t="s">
        <v>109</v>
      </c>
      <c r="C51" s="12" t="s">
        <v>116</v>
      </c>
      <c r="D51" s="12" t="s">
        <v>117</v>
      </c>
      <c r="E51" s="14">
        <v>59</v>
      </c>
      <c r="F51" s="15">
        <f t="shared" si="0"/>
        <v>35.4</v>
      </c>
      <c r="G51" s="16">
        <v>81.27</v>
      </c>
      <c r="H51" s="16">
        <f t="shared" si="1"/>
        <v>32.508</v>
      </c>
      <c r="I51" s="16">
        <f t="shared" si="2"/>
        <v>67.908</v>
      </c>
      <c r="J51" s="12">
        <f t="array" ref="J51">SUMPRODUCT((B:B=B51)*(I:I&gt;I51))+1</f>
        <v>4</v>
      </c>
      <c r="K51" s="12" t="s">
        <v>30</v>
      </c>
      <c r="L51" s="12"/>
    </row>
    <row r="52" s="2" customFormat="1" customHeight="1" spans="1:12">
      <c r="A52" s="12">
        <v>49</v>
      </c>
      <c r="B52" s="12" t="s">
        <v>109</v>
      </c>
      <c r="C52" s="12" t="s">
        <v>118</v>
      </c>
      <c r="D52" s="12" t="s">
        <v>119</v>
      </c>
      <c r="E52" s="14">
        <v>62.3</v>
      </c>
      <c r="F52" s="15">
        <f t="shared" si="0"/>
        <v>37.38</v>
      </c>
      <c r="G52" s="16">
        <v>0</v>
      </c>
      <c r="H52" s="16">
        <f t="shared" si="1"/>
        <v>0</v>
      </c>
      <c r="I52" s="16">
        <f t="shared" si="2"/>
        <v>37.38</v>
      </c>
      <c r="J52" s="12">
        <f t="array" ref="J52">SUMPRODUCT((B:B=B52)*(I:I&gt;I52))+1</f>
        <v>5</v>
      </c>
      <c r="K52" s="12" t="s">
        <v>30</v>
      </c>
      <c r="L52" s="12" t="s">
        <v>51</v>
      </c>
    </row>
    <row r="53" s="2" customFormat="1" customHeight="1" spans="1:12">
      <c r="A53" s="12">
        <v>50</v>
      </c>
      <c r="B53" s="12" t="s">
        <v>109</v>
      </c>
      <c r="C53" s="12" t="s">
        <v>120</v>
      </c>
      <c r="D53" s="12" t="s">
        <v>121</v>
      </c>
      <c r="E53" s="14">
        <v>60.2</v>
      </c>
      <c r="F53" s="15">
        <f t="shared" si="0"/>
        <v>36.12</v>
      </c>
      <c r="G53" s="16">
        <v>0</v>
      </c>
      <c r="H53" s="16">
        <f t="shared" si="1"/>
        <v>0</v>
      </c>
      <c r="I53" s="16">
        <f t="shared" si="2"/>
        <v>36.12</v>
      </c>
      <c r="J53" s="12">
        <f t="array" ref="J53">SUMPRODUCT((B:B=B53)*(I:I&gt;I53))+1</f>
        <v>6</v>
      </c>
      <c r="K53" s="12" t="s">
        <v>30</v>
      </c>
      <c r="L53" s="12" t="s">
        <v>51</v>
      </c>
    </row>
    <row r="54" customHeight="1" spans="1:12">
      <c r="A54" s="12">
        <v>51</v>
      </c>
      <c r="B54" s="12" t="s">
        <v>122</v>
      </c>
      <c r="C54" s="12" t="s">
        <v>123</v>
      </c>
      <c r="D54" s="12" t="s">
        <v>124</v>
      </c>
      <c r="E54" s="14">
        <v>67.9</v>
      </c>
      <c r="F54" s="15">
        <f t="shared" si="0"/>
        <v>40.74</v>
      </c>
      <c r="G54" s="16">
        <v>85.8</v>
      </c>
      <c r="H54" s="16">
        <f t="shared" si="1"/>
        <v>34.32</v>
      </c>
      <c r="I54" s="16">
        <f t="shared" si="2"/>
        <v>75.06</v>
      </c>
      <c r="J54" s="12">
        <f t="array" ref="J54">SUMPRODUCT((B:B=B54)*(I:I&gt;I54))+1</f>
        <v>1</v>
      </c>
      <c r="K54" s="12" t="s">
        <v>17</v>
      </c>
      <c r="L54" s="12"/>
    </row>
    <row r="55" customHeight="1" spans="1:12">
      <c r="A55" s="12">
        <v>52</v>
      </c>
      <c r="B55" s="12" t="s">
        <v>122</v>
      </c>
      <c r="C55" s="12" t="s">
        <v>125</v>
      </c>
      <c r="D55" s="12" t="s">
        <v>126</v>
      </c>
      <c r="E55" s="14">
        <v>65.3</v>
      </c>
      <c r="F55" s="15">
        <f t="shared" si="0"/>
        <v>39.18</v>
      </c>
      <c r="G55" s="16">
        <v>83.84</v>
      </c>
      <c r="H55" s="16">
        <f t="shared" si="1"/>
        <v>33.536</v>
      </c>
      <c r="I55" s="16">
        <f t="shared" si="2"/>
        <v>72.716</v>
      </c>
      <c r="J55" s="12">
        <f t="array" ref="J55">SUMPRODUCT((B:B=B55)*(I:I&gt;I55))+1</f>
        <v>2</v>
      </c>
      <c r="K55" s="12" t="s">
        <v>17</v>
      </c>
      <c r="L55" s="12"/>
    </row>
    <row r="56" customHeight="1" spans="1:12">
      <c r="A56" s="12">
        <v>53</v>
      </c>
      <c r="B56" s="12" t="s">
        <v>122</v>
      </c>
      <c r="C56" s="12" t="s">
        <v>127</v>
      </c>
      <c r="D56" s="12" t="s">
        <v>128</v>
      </c>
      <c r="E56" s="14">
        <v>69.7</v>
      </c>
      <c r="F56" s="15">
        <f t="shared" si="0"/>
        <v>41.82</v>
      </c>
      <c r="G56" s="16">
        <v>70</v>
      </c>
      <c r="H56" s="16">
        <f t="shared" si="1"/>
        <v>28</v>
      </c>
      <c r="I56" s="16">
        <f t="shared" si="2"/>
        <v>69.82</v>
      </c>
      <c r="J56" s="12">
        <f t="array" ref="J56">SUMPRODUCT((B:B=B56)*(I:I&gt;I56))+1</f>
        <v>3</v>
      </c>
      <c r="K56" s="12" t="s">
        <v>30</v>
      </c>
      <c r="L56" s="12"/>
    </row>
    <row r="57" customHeight="1" spans="1:12">
      <c r="A57" s="12">
        <v>54</v>
      </c>
      <c r="B57" s="12" t="s">
        <v>122</v>
      </c>
      <c r="C57" s="12" t="s">
        <v>129</v>
      </c>
      <c r="D57" s="12" t="s">
        <v>130</v>
      </c>
      <c r="E57" s="14">
        <v>61.7</v>
      </c>
      <c r="F57" s="15">
        <f t="shared" si="0"/>
        <v>37.02</v>
      </c>
      <c r="G57" s="16">
        <v>66.83</v>
      </c>
      <c r="H57" s="16">
        <f t="shared" si="1"/>
        <v>26.732</v>
      </c>
      <c r="I57" s="16">
        <f t="shared" si="2"/>
        <v>63.752</v>
      </c>
      <c r="J57" s="12" cm="1">
        <f t="array" ref="J57">SUMPRODUCT((B:B=B57)*(I:I&gt;I57))+1</f>
        <v>4</v>
      </c>
      <c r="K57" s="12" t="s">
        <v>30</v>
      </c>
      <c r="L57" s="12"/>
    </row>
    <row r="58" s="2" customFormat="1" customHeight="1" spans="1:12">
      <c r="A58" s="12">
        <v>55</v>
      </c>
      <c r="B58" s="12" t="s">
        <v>131</v>
      </c>
      <c r="C58" s="12" t="s">
        <v>132</v>
      </c>
      <c r="D58" s="12" t="s">
        <v>133</v>
      </c>
      <c r="E58" s="14">
        <v>72.8</v>
      </c>
      <c r="F58" s="15">
        <f t="shared" si="0"/>
        <v>43.68</v>
      </c>
      <c r="G58" s="16">
        <v>83.56</v>
      </c>
      <c r="H58" s="16">
        <f t="shared" si="1"/>
        <v>33.424</v>
      </c>
      <c r="I58" s="16">
        <f t="shared" si="2"/>
        <v>77.104</v>
      </c>
      <c r="J58" s="12" cm="1">
        <f t="array" ref="J58">SUMPRODUCT((B:B=B58)*(I:I&gt;I58))+1</f>
        <v>1</v>
      </c>
      <c r="K58" s="12" t="s">
        <v>17</v>
      </c>
      <c r="L58" s="12"/>
    </row>
    <row r="59" s="2" customFormat="1" customHeight="1" spans="1:12">
      <c r="A59" s="12">
        <v>56</v>
      </c>
      <c r="B59" s="12" t="s">
        <v>131</v>
      </c>
      <c r="C59" s="12" t="s">
        <v>134</v>
      </c>
      <c r="D59" s="12" t="s">
        <v>135</v>
      </c>
      <c r="E59" s="14">
        <v>71.5</v>
      </c>
      <c r="F59" s="15">
        <f t="shared" si="0"/>
        <v>42.9</v>
      </c>
      <c r="G59" s="16">
        <v>65.54</v>
      </c>
      <c r="H59" s="16">
        <f t="shared" si="1"/>
        <v>26.216</v>
      </c>
      <c r="I59" s="16">
        <f t="shared" si="2"/>
        <v>69.116</v>
      </c>
      <c r="J59" s="12">
        <f t="array" ref="J59">SUMPRODUCT((B:B=B59)*(I:I&gt;I59))+1</f>
        <v>2</v>
      </c>
      <c r="K59" s="12" t="s">
        <v>30</v>
      </c>
      <c r="L59" s="12"/>
    </row>
    <row r="60" s="2" customFormat="1" customHeight="1" spans="1:12">
      <c r="A60" s="12">
        <v>57</v>
      </c>
      <c r="B60" s="12" t="s">
        <v>131</v>
      </c>
      <c r="C60" s="12" t="s">
        <v>136</v>
      </c>
      <c r="D60" s="12" t="s">
        <v>137</v>
      </c>
      <c r="E60" s="14">
        <v>72.6</v>
      </c>
      <c r="F60" s="15">
        <f t="shared" si="0"/>
        <v>43.56</v>
      </c>
      <c r="G60" s="16">
        <v>0</v>
      </c>
      <c r="H60" s="16">
        <f t="shared" si="1"/>
        <v>0</v>
      </c>
      <c r="I60" s="16">
        <f t="shared" si="2"/>
        <v>43.56</v>
      </c>
      <c r="J60" s="12">
        <f t="array" ref="J60">SUMPRODUCT((B:B=B60)*(I:I&gt;I60))+1</f>
        <v>3</v>
      </c>
      <c r="K60" s="12" t="s">
        <v>30</v>
      </c>
      <c r="L60" s="12" t="s">
        <v>51</v>
      </c>
    </row>
    <row r="61" s="2" customFormat="1" customHeight="1" spans="1:12">
      <c r="A61" s="12">
        <v>58</v>
      </c>
      <c r="B61" s="12" t="s">
        <v>138</v>
      </c>
      <c r="C61" s="12" t="s">
        <v>139</v>
      </c>
      <c r="D61" s="12" t="s">
        <v>140</v>
      </c>
      <c r="E61" s="14">
        <v>79.7</v>
      </c>
      <c r="F61" s="15">
        <f t="shared" si="0"/>
        <v>47.82</v>
      </c>
      <c r="G61" s="16">
        <v>71.65</v>
      </c>
      <c r="H61" s="16">
        <f t="shared" si="1"/>
        <v>28.66</v>
      </c>
      <c r="I61" s="16">
        <f t="shared" si="2"/>
        <v>76.48</v>
      </c>
      <c r="J61" s="12" cm="1">
        <f t="array" ref="J61">SUMPRODUCT((B:B=B61)*(I:I&gt;I61))+1</f>
        <v>1</v>
      </c>
      <c r="K61" s="12" t="s">
        <v>17</v>
      </c>
      <c r="L61" s="12"/>
    </row>
    <row r="62" s="2" customFormat="1" customHeight="1" spans="1:12">
      <c r="A62" s="12">
        <v>59</v>
      </c>
      <c r="B62" s="12" t="s">
        <v>138</v>
      </c>
      <c r="C62" s="12" t="s">
        <v>141</v>
      </c>
      <c r="D62" s="12" t="s">
        <v>142</v>
      </c>
      <c r="E62" s="14">
        <v>73.6</v>
      </c>
      <c r="F62" s="15">
        <f t="shared" si="0"/>
        <v>44.16</v>
      </c>
      <c r="G62" s="16">
        <v>80.77</v>
      </c>
      <c r="H62" s="16">
        <f t="shared" si="1"/>
        <v>32.308</v>
      </c>
      <c r="I62" s="16">
        <f t="shared" si="2"/>
        <v>76.468</v>
      </c>
      <c r="J62" s="12">
        <f t="array" ref="J62">SUMPRODUCT((B:B=B62)*(I:I&gt;I62))+1</f>
        <v>2</v>
      </c>
      <c r="K62" s="12" t="s">
        <v>17</v>
      </c>
      <c r="L62" s="12"/>
    </row>
    <row r="63" customHeight="1" spans="1:12">
      <c r="A63" s="12">
        <v>60</v>
      </c>
      <c r="B63" s="12" t="s">
        <v>138</v>
      </c>
      <c r="C63" s="12" t="s">
        <v>143</v>
      </c>
      <c r="D63" s="12" t="s">
        <v>144</v>
      </c>
      <c r="E63" s="14">
        <v>76.3</v>
      </c>
      <c r="F63" s="15">
        <f t="shared" si="0"/>
        <v>45.78</v>
      </c>
      <c r="G63" s="16">
        <v>76.33</v>
      </c>
      <c r="H63" s="16">
        <f t="shared" si="1"/>
        <v>30.532</v>
      </c>
      <c r="I63" s="16">
        <f t="shared" si="2"/>
        <v>76.312</v>
      </c>
      <c r="J63" s="12" cm="1">
        <f t="array" ref="J63">SUMPRODUCT((B:B=B63)*(I:I&gt;I63))+1</f>
        <v>3</v>
      </c>
      <c r="K63" s="12" t="s">
        <v>30</v>
      </c>
      <c r="L63" s="12"/>
    </row>
    <row r="64" customHeight="1" spans="1:12">
      <c r="A64" s="12">
        <v>61</v>
      </c>
      <c r="B64" s="12" t="s">
        <v>138</v>
      </c>
      <c r="C64" s="12" t="s">
        <v>145</v>
      </c>
      <c r="D64" s="12" t="s">
        <v>146</v>
      </c>
      <c r="E64" s="14">
        <v>77.3</v>
      </c>
      <c r="F64" s="15">
        <f t="shared" si="0"/>
        <v>46.38</v>
      </c>
      <c r="G64" s="16">
        <v>73.48</v>
      </c>
      <c r="H64" s="16">
        <f t="shared" si="1"/>
        <v>29.392</v>
      </c>
      <c r="I64" s="16">
        <f t="shared" si="2"/>
        <v>75.772</v>
      </c>
      <c r="J64" s="12">
        <f t="array" ref="J64">SUMPRODUCT((B:B=B64)*(I:I&gt;I64))+1</f>
        <v>4</v>
      </c>
      <c r="K64" s="12" t="s">
        <v>30</v>
      </c>
      <c r="L64" s="12"/>
    </row>
    <row r="65" customHeight="1" spans="1:12">
      <c r="A65" s="12">
        <v>62</v>
      </c>
      <c r="B65" s="12" t="s">
        <v>138</v>
      </c>
      <c r="C65" s="12" t="s">
        <v>147</v>
      </c>
      <c r="D65" s="12" t="s">
        <v>148</v>
      </c>
      <c r="E65" s="14">
        <v>70.9</v>
      </c>
      <c r="F65" s="15">
        <f t="shared" si="0"/>
        <v>42.54</v>
      </c>
      <c r="G65" s="16">
        <v>71.93</v>
      </c>
      <c r="H65" s="16">
        <f t="shared" si="1"/>
        <v>28.772</v>
      </c>
      <c r="I65" s="16">
        <f t="shared" si="2"/>
        <v>71.312</v>
      </c>
      <c r="J65" s="12" cm="1">
        <f t="array" ref="J65">SUMPRODUCT((B:B=B65)*(I:I&gt;I65))+1</f>
        <v>5</v>
      </c>
      <c r="K65" s="12" t="s">
        <v>30</v>
      </c>
      <c r="L65" s="12"/>
    </row>
    <row r="66" customHeight="1" spans="1:12">
      <c r="A66" s="12">
        <v>63</v>
      </c>
      <c r="B66" s="12" t="s">
        <v>138</v>
      </c>
      <c r="C66" s="12" t="s">
        <v>149</v>
      </c>
      <c r="D66" s="12" t="s">
        <v>150</v>
      </c>
      <c r="E66" s="14">
        <v>70.9</v>
      </c>
      <c r="F66" s="15">
        <f t="shared" si="0"/>
        <v>42.54</v>
      </c>
      <c r="G66" s="16">
        <v>69.72</v>
      </c>
      <c r="H66" s="16">
        <f t="shared" si="1"/>
        <v>27.888</v>
      </c>
      <c r="I66" s="16">
        <f t="shared" si="2"/>
        <v>70.428</v>
      </c>
      <c r="J66" s="12" cm="1">
        <f t="array" ref="J66">SUMPRODUCT((B:B=B66)*(I:I&gt;I66))+1</f>
        <v>6</v>
      </c>
      <c r="K66" s="12" t="s">
        <v>30</v>
      </c>
      <c r="L66" s="12"/>
    </row>
    <row r="67" customHeight="1" spans="1:12">
      <c r="A67" s="12">
        <v>64</v>
      </c>
      <c r="B67" s="12" t="s">
        <v>151</v>
      </c>
      <c r="C67" s="12" t="s">
        <v>152</v>
      </c>
      <c r="D67" s="12" t="s">
        <v>153</v>
      </c>
      <c r="E67" s="14">
        <v>76.4</v>
      </c>
      <c r="F67" s="15">
        <f t="shared" si="0"/>
        <v>45.84</v>
      </c>
      <c r="G67" s="16">
        <v>84.73</v>
      </c>
      <c r="H67" s="16">
        <f t="shared" si="1"/>
        <v>33.892</v>
      </c>
      <c r="I67" s="16">
        <f t="shared" si="2"/>
        <v>79.732</v>
      </c>
      <c r="J67" s="12" cm="1">
        <f t="array" ref="J67">SUMPRODUCT((B:B=B67)*(I:I&gt;I67))+1</f>
        <v>1</v>
      </c>
      <c r="K67" s="12" t="s">
        <v>17</v>
      </c>
      <c r="L67" s="12"/>
    </row>
    <row r="68" customHeight="1" spans="1:12">
      <c r="A68" s="12">
        <v>65</v>
      </c>
      <c r="B68" s="12" t="s">
        <v>151</v>
      </c>
      <c r="C68" s="12" t="s">
        <v>154</v>
      </c>
      <c r="D68" s="12" t="s">
        <v>155</v>
      </c>
      <c r="E68" s="14">
        <v>63.6</v>
      </c>
      <c r="F68" s="15">
        <f>E68*0.6</f>
        <v>38.16</v>
      </c>
      <c r="G68" s="16">
        <v>78.57</v>
      </c>
      <c r="H68" s="16">
        <f>G68*0.4</f>
        <v>31.428</v>
      </c>
      <c r="I68" s="16">
        <f>F68+H68</f>
        <v>69.588</v>
      </c>
      <c r="J68" s="12" cm="1">
        <f t="array" ref="J68">SUMPRODUCT((B:B=B68)*(I:I&gt;I68))+1</f>
        <v>2</v>
      </c>
      <c r="K68" s="12" t="s">
        <v>30</v>
      </c>
      <c r="L68" s="12"/>
    </row>
    <row r="69" s="2" customFormat="1" customHeight="1" spans="1:12">
      <c r="A69" s="12">
        <v>66</v>
      </c>
      <c r="B69" s="12" t="s">
        <v>151</v>
      </c>
      <c r="C69" s="12" t="s">
        <v>156</v>
      </c>
      <c r="D69" s="12" t="s">
        <v>157</v>
      </c>
      <c r="E69" s="14">
        <v>58.6</v>
      </c>
      <c r="F69" s="15">
        <f>E69*0.6</f>
        <v>35.16</v>
      </c>
      <c r="G69" s="16">
        <v>0</v>
      </c>
      <c r="H69" s="16">
        <f>G69*0.4</f>
        <v>0</v>
      </c>
      <c r="I69" s="16">
        <f>F69+H69</f>
        <v>35.16</v>
      </c>
      <c r="J69" s="12" cm="1">
        <f t="array" ref="J69">SUMPRODUCT((B:B=B69)*(I:I&gt;I69))+1</f>
        <v>3</v>
      </c>
      <c r="K69" s="12" t="s">
        <v>30</v>
      </c>
      <c r="L69" s="12" t="s">
        <v>51</v>
      </c>
    </row>
    <row r="70" customHeight="1" spans="1:12">
      <c r="A70" s="12">
        <v>67</v>
      </c>
      <c r="B70" s="12" t="s">
        <v>158</v>
      </c>
      <c r="C70" s="12" t="s">
        <v>159</v>
      </c>
      <c r="D70" s="12" t="s">
        <v>160</v>
      </c>
      <c r="E70" s="14">
        <v>71.1</v>
      </c>
      <c r="F70" s="15">
        <f>E70*0.6</f>
        <v>42.66</v>
      </c>
      <c r="G70" s="16">
        <v>78.87</v>
      </c>
      <c r="H70" s="16">
        <f>G70*0.4</f>
        <v>31.548</v>
      </c>
      <c r="I70" s="16">
        <f>F70+H70</f>
        <v>74.208</v>
      </c>
      <c r="J70" s="12">
        <f t="array" ref="J70">SUMPRODUCT((B:B=B70)*(I:I&gt;I70))+1</f>
        <v>1</v>
      </c>
      <c r="K70" s="12" t="s">
        <v>17</v>
      </c>
      <c r="L70" s="12"/>
    </row>
    <row r="71" customHeight="1" spans="1:12">
      <c r="A71" s="12">
        <v>68</v>
      </c>
      <c r="B71" s="12" t="s">
        <v>158</v>
      </c>
      <c r="C71" s="12" t="s">
        <v>161</v>
      </c>
      <c r="D71" s="12" t="s">
        <v>162</v>
      </c>
      <c r="E71" s="14">
        <v>76.3</v>
      </c>
      <c r="F71" s="15">
        <f>E71*0.6</f>
        <v>45.78</v>
      </c>
      <c r="G71" s="16">
        <v>67.79</v>
      </c>
      <c r="H71" s="16">
        <f>G71*0.4</f>
        <v>27.116</v>
      </c>
      <c r="I71" s="16">
        <f>F71+H71</f>
        <v>72.896</v>
      </c>
      <c r="J71" s="12">
        <f t="array" ref="J71">SUMPRODUCT((B:B=B71)*(I:I&gt;I71))+1</f>
        <v>2</v>
      </c>
      <c r="K71" s="12" t="s">
        <v>30</v>
      </c>
      <c r="L71" s="12"/>
    </row>
    <row r="72" s="2" customFormat="1" customHeight="1" spans="1:12">
      <c r="A72" s="12">
        <v>69</v>
      </c>
      <c r="B72" s="12" t="s">
        <v>158</v>
      </c>
      <c r="C72" s="12" t="s">
        <v>163</v>
      </c>
      <c r="D72" s="12" t="s">
        <v>164</v>
      </c>
      <c r="E72" s="14">
        <v>71.8</v>
      </c>
      <c r="F72" s="15">
        <f>E72*0.6</f>
        <v>43.08</v>
      </c>
      <c r="G72" s="16">
        <v>34.34</v>
      </c>
      <c r="H72" s="16">
        <f>G72*0.4</f>
        <v>13.736</v>
      </c>
      <c r="I72" s="16">
        <f>F72+H72</f>
        <v>56.816</v>
      </c>
      <c r="J72" s="12">
        <f t="array" ref="J72">SUMPRODUCT((B:B=B72)*(I:I&gt;I72))+1</f>
        <v>3</v>
      </c>
      <c r="K72" s="12" t="s">
        <v>30</v>
      </c>
      <c r="L72" s="12"/>
    </row>
  </sheetData>
  <autoFilter xmlns:etc="http://www.wps.cn/officeDocument/2017/etCustomData" ref="A3:L72" etc:filterBottomFollowUsedRange="0">
    <extLst/>
  </autoFilter>
  <sortState ref="A66:J71">
    <sortCondition ref="J66:J71"/>
  </sortState>
  <mergeCells count="2">
    <mergeCell ref="A1:B1"/>
    <mergeCell ref="A2:L2"/>
  </mergeCells>
  <printOptions horizontalCentered="1"/>
  <pageMargins left="0.590277777777778" right="0.590277777777778" top="0.786805555555556" bottom="0.629861111111111" header="0.5" footer="0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</cp:lastModifiedBy>
  <dcterms:created xsi:type="dcterms:W3CDTF">2023-06-10T05:09:00Z</dcterms:created>
  <dcterms:modified xsi:type="dcterms:W3CDTF">2024-10-21T08:19:53Z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4DBB89A1DC184298BB46629FC3978AAB_13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